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tiin-nas2023\disk1\共有フォルダ\04 産業振興部\02 次世代産業支援グループ\04 SDGs推進企業支援事業\02　HP掲載\01　HP掲載用データ\R5.6~\"/>
    </mc:Choice>
  </mc:AlternateContent>
  <xr:revisionPtr revIDLastSave="0" documentId="13_ncr:1_{9C7860CF-C166-4F39-B1C2-CF37EF77EF47}" xr6:coauthVersionLast="47" xr6:coauthVersionMax="47" xr10:uidLastSave="{00000000-0000-0000-0000-000000000000}"/>
  <bookViews>
    <workbookView xWindow="-120" yWindow="-120" windowWidth="20730" windowHeight="11160" activeTab="4" xr2:uid="{3423947A-9911-4F19-A4BB-8AD5281122CE}"/>
  </bookViews>
  <sheets>
    <sheet name="入力フォーム１" sheetId="1" r:id="rId1"/>
    <sheet name="入力フォーム２" sheetId="2" r:id="rId2"/>
    <sheet name="入力フォーム3（様式３）" sheetId="6" r:id="rId3"/>
    <sheet name="（様式１）" sheetId="3" r:id="rId4"/>
    <sheet name="（様式２）" sheetId="4" r:id="rId5"/>
    <sheet name="Sheet1" sheetId="5" state="hidden" r:id="rId6"/>
  </sheets>
  <definedNames>
    <definedName name="_xlnm._FilterDatabase" localSheetId="5" hidden="1">Sheet1!$B$1:$F$44</definedName>
    <definedName name="_xlnm._FilterDatabase" localSheetId="2" hidden="1">'入力フォーム3（様式３）'!$B$17:$AY$17</definedName>
    <definedName name="_xlnm.Print_Area" localSheetId="0">入力フォーム１!$A$1:$F$22</definedName>
    <definedName name="_xlnm.Print_Area" localSheetId="1">入力フォーム２!$A$1:$H$31</definedName>
    <definedName name="_xlnm.Print_Area" localSheetId="2">'入力フォーム3（様式３）'!$A$11:$AY$72</definedName>
    <definedName name="_xlnm.Print_Titles" localSheetId="2">'入力フォーム3（様式３）'!$11:$17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 r="C17" i="3"/>
  <c r="D5" i="3"/>
  <c r="F5" i="4"/>
  <c r="F11" i="6" s="1"/>
  <c r="R26" i="1"/>
  <c r="N26" i="1"/>
  <c r="M26" i="1"/>
  <c r="L26" i="1"/>
  <c r="K26" i="1"/>
  <c r="H26" i="1"/>
  <c r="G26" i="1"/>
  <c r="C26" i="1"/>
  <c r="B26" i="1"/>
  <c r="A26" i="1"/>
  <c r="J7" i="6" l="1"/>
  <c r="B13" i="4"/>
  <c r="E9" i="6"/>
  <c r="F9" i="6"/>
  <c r="G9" i="6"/>
  <c r="H9" i="6"/>
  <c r="I9" i="6"/>
  <c r="J9" i="6"/>
  <c r="D9" i="6"/>
  <c r="E8" i="6"/>
  <c r="F8" i="6"/>
  <c r="G8" i="6"/>
  <c r="H8" i="6"/>
  <c r="I8" i="6"/>
  <c r="J8" i="6"/>
  <c r="D8" i="6"/>
  <c r="E7" i="6"/>
  <c r="F7" i="6"/>
  <c r="G7" i="6"/>
  <c r="H7" i="6"/>
  <c r="I7" i="6"/>
  <c r="D7" i="6"/>
  <c r="N4" i="6"/>
  <c r="C4" i="6"/>
  <c r="AL4" i="6"/>
  <c r="AK4" i="6"/>
  <c r="AH4" i="6"/>
  <c r="AE4" i="6"/>
  <c r="AD4" i="6"/>
  <c r="AA4" i="6"/>
  <c r="Z4" i="6"/>
  <c r="Y4" i="6"/>
  <c r="X4" i="6"/>
  <c r="Q4" i="6"/>
  <c r="P4" i="6"/>
  <c r="O4" i="6"/>
  <c r="M4" i="6"/>
  <c r="I4" i="6"/>
  <c r="H4" i="6"/>
  <c r="G4" i="6"/>
  <c r="F4" i="6"/>
  <c r="E4" i="6"/>
  <c r="D4" i="6"/>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AG3" i="6" s="1"/>
  <c r="AH3" i="6" s="1"/>
  <c r="AI3" i="6" s="1"/>
  <c r="AJ3" i="6" s="1"/>
  <c r="AK3" i="6" s="1"/>
  <c r="AL3" i="6" s="1"/>
  <c r="AM3" i="6" s="1"/>
  <c r="AN3" i="6" s="1"/>
  <c r="AO3" i="6" s="1"/>
  <c r="AP3" i="6" s="1"/>
  <c r="AQ3" i="6" s="1"/>
  <c r="AR3" i="6" s="1"/>
  <c r="AS3" i="6" s="1"/>
  <c r="P26" i="4"/>
  <c r="P21" i="4"/>
  <c r="P16" i="4"/>
  <c r="K26" i="4"/>
  <c r="D26" i="4"/>
  <c r="K21" i="4"/>
  <c r="D21" i="4"/>
  <c r="K16" i="4"/>
  <c r="D16" i="4"/>
  <c r="V31" i="2"/>
  <c r="U31" i="2"/>
  <c r="T31" i="2"/>
  <c r="S31" i="2"/>
  <c r="R31" i="2"/>
  <c r="Q31" i="2"/>
  <c r="P31" i="2"/>
  <c r="V22" i="2"/>
  <c r="U22" i="2"/>
  <c r="T22" i="2"/>
  <c r="S22" i="2"/>
  <c r="R22" i="2"/>
  <c r="Q22" i="2"/>
  <c r="P22" i="2"/>
  <c r="S13" i="2"/>
  <c r="T13" i="2"/>
  <c r="Q13" i="2"/>
  <c r="R13" i="2"/>
  <c r="U13" i="2"/>
  <c r="V13" i="2"/>
  <c r="P13" i="2"/>
  <c r="F7" i="4"/>
  <c r="F13" i="6" s="1"/>
  <c r="F6" i="4"/>
  <c r="F12" i="6" s="1"/>
  <c r="C23" i="3"/>
  <c r="C22" i="3"/>
  <c r="C21" i="3"/>
  <c r="C20" i="3"/>
  <c r="C19" i="3"/>
  <c r="C18" i="3"/>
  <c r="C16" i="3"/>
  <c r="C15" i="3"/>
  <c r="C14" i="3"/>
  <c r="C13" i="3"/>
  <c r="D7" i="3"/>
  <c r="D6" i="3"/>
  <c r="N2" i="4"/>
  <c r="G2" i="3"/>
  <c r="R28" i="2" l="1"/>
  <c r="R19" i="2"/>
  <c r="AS4" i="6"/>
  <c r="AC4" i="6"/>
  <c r="AP4" i="6"/>
  <c r="R4" i="6"/>
  <c r="V4" i="6"/>
  <c r="AF4" i="6"/>
  <c r="AM4" i="6"/>
  <c r="AQ4" i="6"/>
  <c r="L4" i="6"/>
  <c r="U4" i="6"/>
  <c r="AJ4" i="6"/>
  <c r="J4" i="6"/>
  <c r="S4" i="6"/>
  <c r="W4" i="6"/>
  <c r="AG4" i="6"/>
  <c r="AN4" i="6"/>
  <c r="AR4" i="6"/>
  <c r="K4" i="6"/>
  <c r="T4" i="6"/>
  <c r="AB4" i="6"/>
  <c r="AI4" i="6"/>
  <c r="AO4" i="6"/>
  <c r="X28" i="2"/>
  <c r="W28" i="2"/>
  <c r="X19" i="2"/>
  <c r="W19" i="2"/>
  <c r="T28" i="2"/>
  <c r="Y28" i="2"/>
  <c r="R27" i="2"/>
  <c r="V28" i="2"/>
  <c r="P29" i="2"/>
  <c r="V27" i="2"/>
  <c r="T19" i="2"/>
  <c r="Y19" i="2"/>
  <c r="R18" i="2"/>
  <c r="V19" i="2"/>
  <c r="P20" i="2"/>
  <c r="V18" i="2"/>
  <c r="Y10" i="2"/>
  <c r="X10" i="2"/>
  <c r="V10" i="2"/>
  <c r="W10" i="2"/>
  <c r="P11" i="2"/>
  <c r="V9" i="2"/>
  <c r="R10" i="2"/>
  <c r="T10" i="2"/>
  <c r="R9" i="2"/>
  <c r="Y29" i="2" l="1"/>
  <c r="U29" i="2"/>
  <c r="V29" i="2" s="1"/>
  <c r="Q29" i="2"/>
  <c r="R29" i="2" s="1"/>
  <c r="X29" i="2"/>
  <c r="W29" i="2"/>
  <c r="S29" i="2"/>
  <c r="T29" i="2" s="1"/>
  <c r="Y20" i="2"/>
  <c r="U20" i="2"/>
  <c r="V20" i="2" s="1"/>
  <c r="Q20" i="2"/>
  <c r="R20" i="2" s="1"/>
  <c r="X20" i="2"/>
  <c r="W20" i="2"/>
  <c r="S20" i="2"/>
  <c r="T20" i="2" s="1"/>
  <c r="X11" i="2"/>
  <c r="Y11" i="2"/>
  <c r="W11" i="2"/>
  <c r="U11" i="2"/>
  <c r="V11" i="2" s="1"/>
  <c r="S11" i="2"/>
  <c r="T11" i="2" s="1"/>
  <c r="Q11" i="2"/>
  <c r="Z29" i="2" l="1"/>
  <c r="Z20" i="2"/>
  <c r="R11" i="2"/>
  <c r="Z11" i="2" s="1"/>
  <c r="B7" i="2" s="1"/>
  <c r="K14" i="2" l="1"/>
  <c r="J14" i="2"/>
  <c r="L14" i="2"/>
  <c r="B16" i="4"/>
  <c r="B25" i="2"/>
  <c r="B16" i="2"/>
  <c r="J16" i="2" l="1"/>
  <c r="B26" i="4"/>
  <c r="L16" i="2"/>
  <c r="K16" i="2"/>
  <c r="J15" i="2"/>
  <c r="J9" i="2" s="1"/>
  <c r="B21" i="4"/>
  <c r="L15" i="2"/>
  <c r="L9" i="2" s="1"/>
  <c r="K15" i="2"/>
  <c r="K9" i="2" s="1"/>
  <c r="J10" i="2" l="1"/>
</calcChain>
</file>

<file path=xl/sharedStrings.xml><?xml version="1.0" encoding="utf-8"?>
<sst xmlns="http://schemas.openxmlformats.org/spreadsheetml/2006/main" count="481" uniqueCount="227">
  <si>
    <t>番　号</t>
    <rPh sb="0" eb="1">
      <t>バン</t>
    </rPh>
    <rPh sb="2" eb="3">
      <t>ゴウ</t>
    </rPh>
    <phoneticPr fontId="3"/>
  </si>
  <si>
    <t>経済</t>
    <rPh sb="0" eb="2">
      <t>ケイザイ</t>
    </rPh>
    <phoneticPr fontId="3"/>
  </si>
  <si>
    <t>振分番号</t>
    <rPh sb="0" eb="1">
      <t>フ</t>
    </rPh>
    <rPh sb="1" eb="2">
      <t>ワ</t>
    </rPh>
    <rPh sb="2" eb="4">
      <t>バンゴウ</t>
    </rPh>
    <phoneticPr fontId="3"/>
  </si>
  <si>
    <t>環境</t>
    <rPh sb="0" eb="2">
      <t>カンキョウ</t>
    </rPh>
    <phoneticPr fontId="3"/>
  </si>
  <si>
    <t>記述</t>
    <rPh sb="0" eb="2">
      <t>キジュツ</t>
    </rPh>
    <phoneticPr fontId="3"/>
  </si>
  <si>
    <t>○</t>
    <phoneticPr fontId="3"/>
  </si>
  <si>
    <t>（様式第２号）</t>
    <rPh sb="1" eb="3">
      <t>ヨウシキ</t>
    </rPh>
    <rPh sb="3" eb="4">
      <t>ダイ</t>
    </rPh>
    <rPh sb="5" eb="6">
      <t>ゴウ</t>
    </rPh>
    <phoneticPr fontId="3"/>
  </si>
  <si>
    <t>SDGs達成に向けた宣言書</t>
    <phoneticPr fontId="3"/>
  </si>
  <si>
    <t>申 請 者</t>
    <rPh sb="0" eb="1">
      <t>サル</t>
    </rPh>
    <rPh sb="2" eb="3">
      <t>ショウ</t>
    </rPh>
    <rPh sb="4" eb="5">
      <t>モノ</t>
    </rPh>
    <phoneticPr fontId="3"/>
  </si>
  <si>
    <t>所在地</t>
    <rPh sb="0" eb="3">
      <t>ショザイチ</t>
    </rPh>
    <phoneticPr fontId="3"/>
  </si>
  <si>
    <t>名　称</t>
    <rPh sb="0" eb="1">
      <t>ナ</t>
    </rPh>
    <rPh sb="2" eb="3">
      <t>ショウ</t>
    </rPh>
    <phoneticPr fontId="3"/>
  </si>
  <si>
    <t>代表者</t>
    <rPh sb="0" eb="3">
      <t>ダイヒョウシャ</t>
    </rPh>
    <phoneticPr fontId="3"/>
  </si>
  <si>
    <t>　SDGsの内容を理解しSDGs達成に向けた方針及び取組を下記のとおり宣言します。</t>
    <phoneticPr fontId="3"/>
  </si>
  <si>
    <t>記</t>
    <rPh sb="0" eb="1">
      <t>シル</t>
    </rPh>
    <phoneticPr fontId="3"/>
  </si>
  <si>
    <t>SDGs達成に向けた経営方針等</t>
    <phoneticPr fontId="3"/>
  </si>
  <si>
    <t>SDGｓ達成に向けた重点的な取組</t>
    <rPh sb="4" eb="6">
      <t>タッセイ</t>
    </rPh>
    <rPh sb="7" eb="8">
      <t>ム</t>
    </rPh>
    <rPh sb="10" eb="13">
      <t>ジュウテンテキ</t>
    </rPh>
    <rPh sb="14" eb="16">
      <t>トリクミ</t>
    </rPh>
    <phoneticPr fontId="3"/>
  </si>
  <si>
    <t>2030年に向けた指標</t>
    <rPh sb="4" eb="5">
      <t>ネン</t>
    </rPh>
    <rPh sb="6" eb="7">
      <t>ム</t>
    </rPh>
    <rPh sb="9" eb="11">
      <t>シヒョウ</t>
    </rPh>
    <phoneticPr fontId="3"/>
  </si>
  <si>
    <t>【記載留意点】</t>
    <rPh sb="1" eb="3">
      <t>キサイ</t>
    </rPh>
    <rPh sb="3" eb="6">
      <t>リュウイテン</t>
    </rPh>
    <phoneticPr fontId="3"/>
  </si>
  <si>
    <t>・上記については「SDGs達成に向けた経営方針等」を記載いただくとともに、「SDGｓ達成に向け</t>
    <rPh sb="1" eb="3">
      <t>ジョウキ</t>
    </rPh>
    <rPh sb="13" eb="15">
      <t>タッセイ</t>
    </rPh>
    <rPh sb="16" eb="17">
      <t>ム</t>
    </rPh>
    <rPh sb="19" eb="21">
      <t>ケイエイ</t>
    </rPh>
    <rPh sb="21" eb="23">
      <t>ホウシン</t>
    </rPh>
    <rPh sb="23" eb="24">
      <t>ナド</t>
    </rPh>
    <rPh sb="26" eb="28">
      <t>キサイ</t>
    </rPh>
    <phoneticPr fontId="3"/>
  </si>
  <si>
    <t>た具体的な取組のチェックリスト」（様式第３号）に記載いただいた取組を踏まえ、</t>
    <rPh sb="1" eb="4">
      <t>グタイテキ</t>
    </rPh>
    <rPh sb="5" eb="7">
      <t>トリクミ</t>
    </rPh>
    <rPh sb="17" eb="19">
      <t>ヨウシキ</t>
    </rPh>
    <rPh sb="19" eb="20">
      <t>ダイ</t>
    </rPh>
    <rPh sb="21" eb="22">
      <t>ゴウ</t>
    </rPh>
    <rPh sb="24" eb="26">
      <t>キサイ</t>
    </rPh>
    <phoneticPr fontId="3"/>
  </si>
  <si>
    <t>「SDGs達成に向けた重点的な取組」を記載してください。</t>
    <rPh sb="5" eb="7">
      <t>タッセイ</t>
    </rPh>
    <rPh sb="8" eb="9">
      <t>ム</t>
    </rPh>
    <rPh sb="11" eb="13">
      <t>ジュウテン</t>
    </rPh>
    <rPh sb="13" eb="14">
      <t>テキ</t>
    </rPh>
    <rPh sb="15" eb="17">
      <t>トリクミ</t>
    </rPh>
    <rPh sb="19" eb="21">
      <t>キサイ</t>
    </rPh>
    <phoneticPr fontId="3"/>
  </si>
  <si>
    <t>・指標は、原則として数値目標を記載してください。</t>
    <rPh sb="1" eb="3">
      <t>シヒョウ</t>
    </rPh>
    <rPh sb="5" eb="7">
      <t>ゲンソク</t>
    </rPh>
    <rPh sb="10" eb="12">
      <t>スウチ</t>
    </rPh>
    <rPh sb="12" eb="14">
      <t>モクヒョウ</t>
    </rPh>
    <rPh sb="15" eb="17">
      <t>キサイ</t>
    </rPh>
    <phoneticPr fontId="3"/>
  </si>
  <si>
    <t>・「環境」、「社会」、「経済」の３側面のすべてについて重点的な取組を記載してください。</t>
    <rPh sb="2" eb="4">
      <t>カンキョウ</t>
    </rPh>
    <rPh sb="7" eb="9">
      <t>シャカイ</t>
    </rPh>
    <rPh sb="12" eb="14">
      <t>ケイザイ</t>
    </rPh>
    <rPh sb="17" eb="19">
      <t>ソクメン</t>
    </rPh>
    <rPh sb="27" eb="29">
      <t>ジュウテン</t>
    </rPh>
    <rPh sb="29" eb="30">
      <t>テキ</t>
    </rPh>
    <rPh sb="31" eb="33">
      <t>トリクミ</t>
    </rPh>
    <rPh sb="34" eb="36">
      <t>キサイ</t>
    </rPh>
    <phoneticPr fontId="3"/>
  </si>
  <si>
    <t>なお取組が複数の分野にまたがる場合は、それぞれの分野を入力してください。</t>
    <rPh sb="2" eb="4">
      <t>トリクミ</t>
    </rPh>
    <rPh sb="5" eb="7">
      <t>フクスウ</t>
    </rPh>
    <rPh sb="8" eb="10">
      <t>ブンヤ</t>
    </rPh>
    <rPh sb="15" eb="17">
      <t>バアイ</t>
    </rPh>
    <rPh sb="24" eb="26">
      <t>ブンヤ</t>
    </rPh>
    <rPh sb="27" eb="29">
      <t>ニュウリョク</t>
    </rPh>
    <phoneticPr fontId="3"/>
  </si>
  <si>
    <t>・要件２に記載した取組との関連性がある場合には、「要件２の関連する番号」に番号を記載して</t>
    <rPh sb="1" eb="3">
      <t>ヨウケン</t>
    </rPh>
    <rPh sb="5" eb="7">
      <t>キサイ</t>
    </rPh>
    <rPh sb="9" eb="11">
      <t>トリクミ</t>
    </rPh>
    <rPh sb="13" eb="16">
      <t>カンレンセイ</t>
    </rPh>
    <rPh sb="19" eb="21">
      <t>バアイ</t>
    </rPh>
    <rPh sb="25" eb="27">
      <t>ヨウケン</t>
    </rPh>
    <rPh sb="29" eb="31">
      <t>カンレン</t>
    </rPh>
    <rPh sb="33" eb="35">
      <t>バンゴウ</t>
    </rPh>
    <rPh sb="37" eb="39">
      <t>バンゴウ</t>
    </rPh>
    <phoneticPr fontId="3"/>
  </si>
  <si>
    <t>ください。</t>
    <phoneticPr fontId="3"/>
  </si>
  <si>
    <t>（様式第１号）</t>
    <rPh sb="1" eb="3">
      <t>ヨウシキ</t>
    </rPh>
    <rPh sb="3" eb="4">
      <t>ダイ</t>
    </rPh>
    <rPh sb="5" eb="6">
      <t>ゴウ</t>
    </rPh>
    <phoneticPr fontId="3"/>
  </si>
  <si>
    <t>　　とちぎSDGs推進企業等登録申請書</t>
    <rPh sb="9" eb="11">
      <t>スイシン</t>
    </rPh>
    <rPh sb="11" eb="13">
      <t>キギョウ</t>
    </rPh>
    <rPh sb="13" eb="14">
      <t>トウ</t>
    </rPh>
    <rPh sb="14" eb="16">
      <t>トウロク</t>
    </rPh>
    <rPh sb="16" eb="19">
      <t>シンセイショ</t>
    </rPh>
    <phoneticPr fontId="3"/>
  </si>
  <si>
    <t>栃木県知事  様</t>
    <phoneticPr fontId="3"/>
  </si>
  <si>
    <t>　とちぎSDGs推進企業登録制度実施要領の規定により、登録に係る書類を提出します。</t>
    <rPh sb="8" eb="10">
      <t>スイシン</t>
    </rPh>
    <rPh sb="10" eb="12">
      <t>キギョウ</t>
    </rPh>
    <rPh sb="12" eb="14">
      <t>トウロク</t>
    </rPh>
    <rPh sb="14" eb="16">
      <t>セイド</t>
    </rPh>
    <rPh sb="16" eb="18">
      <t>ジッシ</t>
    </rPh>
    <rPh sb="18" eb="20">
      <t>ヨウリョウ</t>
    </rPh>
    <rPh sb="21" eb="23">
      <t>キテイ</t>
    </rPh>
    <rPh sb="27" eb="29">
      <t>トウロク</t>
    </rPh>
    <rPh sb="30" eb="31">
      <t>カカ</t>
    </rPh>
    <rPh sb="32" eb="34">
      <t>ショルイ</t>
    </rPh>
    <rPh sb="35" eb="37">
      <t>テイシュツ</t>
    </rPh>
    <phoneticPr fontId="3"/>
  </si>
  <si>
    <t>　【申請者の概要】</t>
    <rPh sb="2" eb="4">
      <t>シンセイ</t>
    </rPh>
    <rPh sb="4" eb="5">
      <t>シャ</t>
    </rPh>
    <rPh sb="6" eb="8">
      <t>ガイヨウ</t>
    </rPh>
    <phoneticPr fontId="3"/>
  </si>
  <si>
    <t>名　　称</t>
    <rPh sb="0" eb="1">
      <t>ナ</t>
    </rPh>
    <rPh sb="3" eb="4">
      <t>ショウ</t>
    </rPh>
    <phoneticPr fontId="3"/>
  </si>
  <si>
    <t>フ リ ガ ナ</t>
    <phoneticPr fontId="3"/>
  </si>
  <si>
    <t>代　表　者</t>
    <rPh sb="0" eb="1">
      <t>ダイ</t>
    </rPh>
    <rPh sb="2" eb="3">
      <t>ヒョウ</t>
    </rPh>
    <rPh sb="4" eb="5">
      <t>モノ</t>
    </rPh>
    <phoneticPr fontId="3"/>
  </si>
  <si>
    <t>所　在　地</t>
    <rPh sb="0" eb="1">
      <t>トコロ</t>
    </rPh>
    <rPh sb="2" eb="3">
      <t>ザイ</t>
    </rPh>
    <rPh sb="4" eb="5">
      <t>チ</t>
    </rPh>
    <phoneticPr fontId="3"/>
  </si>
  <si>
    <t>企 業 規 模</t>
    <rPh sb="0" eb="1">
      <t>キ</t>
    </rPh>
    <rPh sb="2" eb="3">
      <t>ギョウ</t>
    </rPh>
    <rPh sb="4" eb="5">
      <t>キ</t>
    </rPh>
    <rPh sb="6" eb="7">
      <t>ボ</t>
    </rPh>
    <phoneticPr fontId="3"/>
  </si>
  <si>
    <t>業　　種</t>
    <rPh sb="0" eb="1">
      <t>ギョウ</t>
    </rPh>
    <rPh sb="3" eb="4">
      <t>タネ</t>
    </rPh>
    <phoneticPr fontId="3"/>
  </si>
  <si>
    <t>HP  URL</t>
    <phoneticPr fontId="3"/>
  </si>
  <si>
    <t>担　当　職
氏　　名</t>
    <rPh sb="0" eb="1">
      <t>タン</t>
    </rPh>
    <rPh sb="2" eb="3">
      <t>トウ</t>
    </rPh>
    <rPh sb="4" eb="5">
      <t>ショク</t>
    </rPh>
    <rPh sb="6" eb="7">
      <t>シ</t>
    </rPh>
    <rPh sb="9" eb="10">
      <t>ナ</t>
    </rPh>
    <phoneticPr fontId="3"/>
  </si>
  <si>
    <t>連　絡　先</t>
    <rPh sb="0" eb="1">
      <t>レン</t>
    </rPh>
    <rPh sb="2" eb="3">
      <t>ラク</t>
    </rPh>
    <rPh sb="4" eb="5">
      <t>サキ</t>
    </rPh>
    <phoneticPr fontId="3"/>
  </si>
  <si>
    <t>メールアドレス</t>
    <phoneticPr fontId="3"/>
  </si>
  <si>
    <t>【その他】</t>
    <phoneticPr fontId="3"/>
  </si>
  <si>
    <t>　　栃木県暴力団排除条例（平成22 年栃木県条例第30号）第２条第3号に規定する</t>
    <phoneticPr fontId="3"/>
  </si>
  <si>
    <t>暴力団員又は同条例第６条第１項に規定する密接関係者ではありません。</t>
    <phoneticPr fontId="3"/>
  </si>
  <si>
    <t>　　その他重大な法令違反等はありません。</t>
    <phoneticPr fontId="3"/>
  </si>
  <si>
    <t>様式第１号入力フォーム</t>
    <rPh sb="0" eb="2">
      <t>ヨウシキ</t>
    </rPh>
    <rPh sb="2" eb="3">
      <t>ダイ</t>
    </rPh>
    <rPh sb="4" eb="5">
      <t>ゴウ</t>
    </rPh>
    <rPh sb="5" eb="7">
      <t>ニュウリョク</t>
    </rPh>
    <phoneticPr fontId="3"/>
  </si>
  <si>
    <t>番号</t>
    <rPh sb="0" eb="2">
      <t>バンゴウ</t>
    </rPh>
    <phoneticPr fontId="3"/>
  </si>
  <si>
    <t>入力項目</t>
    <rPh sb="0" eb="2">
      <t>ニュウリョク</t>
    </rPh>
    <rPh sb="2" eb="4">
      <t>コウモク</t>
    </rPh>
    <phoneticPr fontId="3"/>
  </si>
  <si>
    <t>入力欄</t>
    <rPh sb="0" eb="2">
      <t>ニュウリョク</t>
    </rPh>
    <rPh sb="2" eb="3">
      <t>ラン</t>
    </rPh>
    <phoneticPr fontId="3"/>
  </si>
  <si>
    <t>記入例</t>
    <rPh sb="0" eb="2">
      <t>キニュウ</t>
    </rPh>
    <rPh sb="2" eb="3">
      <t>レイ</t>
    </rPh>
    <phoneticPr fontId="3"/>
  </si>
  <si>
    <t>備考</t>
    <rPh sb="0" eb="2">
      <t>ビコウ</t>
    </rPh>
    <phoneticPr fontId="3"/>
  </si>
  <si>
    <t>申込日</t>
    <rPh sb="0" eb="3">
      <t>モウシコミビ</t>
    </rPh>
    <phoneticPr fontId="3"/>
  </si>
  <si>
    <t>*半角入力</t>
    <rPh sb="1" eb="3">
      <t>ハンカク</t>
    </rPh>
    <rPh sb="3" eb="5">
      <t>ニュウリョク</t>
    </rPh>
    <phoneticPr fontId="3"/>
  </si>
  <si>
    <t>申請企業の概要</t>
    <rPh sb="0" eb="2">
      <t>シンセイ</t>
    </rPh>
    <rPh sb="2" eb="4">
      <t>キギョウ</t>
    </rPh>
    <rPh sb="5" eb="7">
      <t>ガイヨウ</t>
    </rPh>
    <phoneticPr fontId="3"/>
  </si>
  <si>
    <t>大企業</t>
    <rPh sb="0" eb="3">
      <t>ダイキギョウ</t>
    </rPh>
    <phoneticPr fontId="3"/>
  </si>
  <si>
    <t>農業，林業</t>
    <phoneticPr fontId="3"/>
  </si>
  <si>
    <t>名称</t>
    <rPh sb="0" eb="2">
      <t>メイショウ</t>
    </rPh>
    <phoneticPr fontId="3"/>
  </si>
  <si>
    <t>株式会社　栃木</t>
    <rPh sb="0" eb="4">
      <t>カブシキガイシャ</t>
    </rPh>
    <rPh sb="5" eb="7">
      <t>トチギ</t>
    </rPh>
    <phoneticPr fontId="3"/>
  </si>
  <si>
    <r>
      <t>※法人形態を</t>
    </r>
    <r>
      <rPr>
        <b/>
        <sz val="8"/>
        <color rgb="FFFF0000"/>
        <rFont val="游ゴシック"/>
        <family val="3"/>
        <charset val="128"/>
        <scheme val="minor"/>
      </rPr>
      <t>含む。</t>
    </r>
    <rPh sb="1" eb="3">
      <t>ホウジン</t>
    </rPh>
    <rPh sb="3" eb="5">
      <t>ケイタイ</t>
    </rPh>
    <rPh sb="6" eb="7">
      <t>フク</t>
    </rPh>
    <phoneticPr fontId="3"/>
  </si>
  <si>
    <t>中小企業者</t>
    <rPh sb="0" eb="2">
      <t>チュウショウ</t>
    </rPh>
    <rPh sb="2" eb="4">
      <t>キギョウ</t>
    </rPh>
    <rPh sb="4" eb="5">
      <t>シャ</t>
    </rPh>
    <phoneticPr fontId="3"/>
  </si>
  <si>
    <t>漁業</t>
    <phoneticPr fontId="3"/>
  </si>
  <si>
    <t>フリガナ</t>
    <phoneticPr fontId="3"/>
  </si>
  <si>
    <t>トチギ</t>
    <phoneticPr fontId="3"/>
  </si>
  <si>
    <r>
      <t>※法人形態を</t>
    </r>
    <r>
      <rPr>
        <b/>
        <sz val="8"/>
        <color rgb="FFFF0000"/>
        <rFont val="游ゴシック"/>
        <family val="3"/>
        <charset val="128"/>
        <scheme val="minor"/>
      </rPr>
      <t>除く</t>
    </r>
    <rPh sb="1" eb="3">
      <t>ホウジン</t>
    </rPh>
    <rPh sb="3" eb="5">
      <t>ケイタイ</t>
    </rPh>
    <rPh sb="6" eb="7">
      <t>ノゾ</t>
    </rPh>
    <phoneticPr fontId="3"/>
  </si>
  <si>
    <t>小規模企業者</t>
    <rPh sb="0" eb="3">
      <t>ショウキボ</t>
    </rPh>
    <rPh sb="3" eb="5">
      <t>キギョウ</t>
    </rPh>
    <rPh sb="5" eb="6">
      <t>シャ</t>
    </rPh>
    <phoneticPr fontId="3"/>
  </si>
  <si>
    <t>鉱業，採石業，砂利採取業</t>
    <phoneticPr fontId="3"/>
  </si>
  <si>
    <t>田中　太郎</t>
    <rPh sb="0" eb="2">
      <t>タナカ</t>
    </rPh>
    <rPh sb="3" eb="5">
      <t>タロウ</t>
    </rPh>
    <phoneticPr fontId="3"/>
  </si>
  <si>
    <t>個人事業主</t>
    <rPh sb="0" eb="5">
      <t>コジンジギョウヌシ</t>
    </rPh>
    <phoneticPr fontId="3"/>
  </si>
  <si>
    <t>建設業</t>
    <phoneticPr fontId="3"/>
  </si>
  <si>
    <t>タナカ　タロウ</t>
    <phoneticPr fontId="3"/>
  </si>
  <si>
    <t>製造業</t>
    <phoneticPr fontId="3"/>
  </si>
  <si>
    <t>宇都宮市塙田1-1-20</t>
    <rPh sb="0" eb="4">
      <t>ウツノミヤシ</t>
    </rPh>
    <rPh sb="4" eb="6">
      <t>ハナワダ</t>
    </rPh>
    <phoneticPr fontId="3"/>
  </si>
  <si>
    <t>電気・ガス・熱供給・水道業</t>
    <phoneticPr fontId="3"/>
  </si>
  <si>
    <t>企業規模</t>
    <rPh sb="0" eb="2">
      <t>キギョウ</t>
    </rPh>
    <rPh sb="2" eb="4">
      <t>キボ</t>
    </rPh>
    <phoneticPr fontId="3"/>
  </si>
  <si>
    <t>情報通信業</t>
    <phoneticPr fontId="3"/>
  </si>
  <si>
    <t>業種</t>
    <rPh sb="0" eb="2">
      <t>ギョウシュ</t>
    </rPh>
    <phoneticPr fontId="3"/>
  </si>
  <si>
    <t>運輸業，郵便業</t>
    <phoneticPr fontId="3"/>
  </si>
  <si>
    <t>ホームページURL</t>
    <phoneticPr fontId="3"/>
  </si>
  <si>
    <t>https://○○○.com</t>
    <phoneticPr fontId="3"/>
  </si>
  <si>
    <t>卸売業，小売業</t>
    <phoneticPr fontId="3"/>
  </si>
  <si>
    <t>担当所属・職氏名</t>
    <rPh sb="0" eb="2">
      <t>タントウ</t>
    </rPh>
    <rPh sb="2" eb="4">
      <t>ショゾク</t>
    </rPh>
    <rPh sb="5" eb="6">
      <t>ショク</t>
    </rPh>
    <rPh sb="6" eb="8">
      <t>シメイ</t>
    </rPh>
    <phoneticPr fontId="3"/>
  </si>
  <si>
    <t>営業部・山田　太郎</t>
    <rPh sb="0" eb="3">
      <t>エイギョウブ</t>
    </rPh>
    <rPh sb="4" eb="6">
      <t>ヤマダ</t>
    </rPh>
    <rPh sb="7" eb="9">
      <t>タロウ</t>
    </rPh>
    <phoneticPr fontId="3"/>
  </si>
  <si>
    <t>金融業，保険業</t>
    <phoneticPr fontId="3"/>
  </si>
  <si>
    <t>連絡先電話番号</t>
    <rPh sb="0" eb="3">
      <t>レンラクサキ</t>
    </rPh>
    <rPh sb="3" eb="5">
      <t>デンワ</t>
    </rPh>
    <rPh sb="5" eb="7">
      <t>バンゴウ</t>
    </rPh>
    <phoneticPr fontId="3"/>
  </si>
  <si>
    <t>028-123-4567</t>
    <phoneticPr fontId="3"/>
  </si>
  <si>
    <t>不動産業，物品賃貸業</t>
    <phoneticPr fontId="3"/>
  </si>
  <si>
    <t>yama@xxx.tochigi.jp</t>
    <phoneticPr fontId="3"/>
  </si>
  <si>
    <t>学術研究，専門・技術サービス業</t>
    <phoneticPr fontId="3"/>
  </si>
  <si>
    <t>その他</t>
    <rPh sb="2" eb="3">
      <t>タ</t>
    </rPh>
    <phoneticPr fontId="3"/>
  </si>
  <si>
    <t>宿泊業，飲食サービス業</t>
    <phoneticPr fontId="3"/>
  </si>
  <si>
    <t>　栃木県暴力団排除条例（平成22 年栃木県条例第30号）第２条第3号に規定する暴力</t>
    <phoneticPr fontId="3"/>
  </si>
  <si>
    <t>生活関連サービス業，娯楽業</t>
    <phoneticPr fontId="3"/>
  </si>
  <si>
    <t>団員又は同条例第６条第１項に規定する密接関係者ではありませんか</t>
    <phoneticPr fontId="3"/>
  </si>
  <si>
    <t>教育，学習支援業</t>
    <phoneticPr fontId="3"/>
  </si>
  <si>
    <t>医療，福祉</t>
    <phoneticPr fontId="3"/>
  </si>
  <si>
    <t>その他重大な法令違反等はありませんか。</t>
    <phoneticPr fontId="3"/>
  </si>
  <si>
    <t>複合サービス事業</t>
    <phoneticPr fontId="3"/>
  </si>
  <si>
    <t>サービス業（他に分類されないもの）</t>
    <phoneticPr fontId="3"/>
  </si>
  <si>
    <t>公務（他に分類されるものを除く）</t>
    <phoneticPr fontId="3"/>
  </si>
  <si>
    <t>分類不能の産業</t>
    <phoneticPr fontId="3"/>
  </si>
  <si>
    <t>フリガナ</t>
  </si>
  <si>
    <t>代表者</t>
  </si>
  <si>
    <t>〒</t>
  </si>
  <si>
    <t>所在地</t>
  </si>
  <si>
    <t>設立年</t>
  </si>
  <si>
    <t>業種</t>
  </si>
  <si>
    <t>従業員数</t>
  </si>
  <si>
    <t>資本金</t>
  </si>
  <si>
    <t>HP</t>
  </si>
  <si>
    <t>連絡担当者</t>
  </si>
  <si>
    <t>TEL</t>
  </si>
  <si>
    <t>E-mail</t>
  </si>
  <si>
    <t>備考</t>
  </si>
  <si>
    <t>様式第２号入力フォーム</t>
    <rPh sb="0" eb="2">
      <t>ヨウシキ</t>
    </rPh>
    <rPh sb="2" eb="3">
      <t>ダイ</t>
    </rPh>
    <rPh sb="4" eb="5">
      <t>ゴウ</t>
    </rPh>
    <rPh sb="5" eb="7">
      <t>ニュウリョク</t>
    </rPh>
    <phoneticPr fontId="3"/>
  </si>
  <si>
    <t>　入力項目</t>
    <rPh sb="1" eb="3">
      <t>ニュウリョク</t>
    </rPh>
    <rPh sb="3" eb="5">
      <t>コウモク</t>
    </rPh>
    <phoneticPr fontId="3"/>
  </si>
  <si>
    <t>　SDGs達成に向けた経営方針等</t>
    <phoneticPr fontId="3"/>
  </si>
  <si>
    <t>　SDGs達成に向けた重点的な取組</t>
    <phoneticPr fontId="3"/>
  </si>
  <si>
    <t>　2030年に向けた指標</t>
    <rPh sb="5" eb="6">
      <t>ネン</t>
    </rPh>
    <rPh sb="7" eb="8">
      <t>ム</t>
    </rPh>
    <rPh sb="10" eb="12">
      <t>シヒョウ</t>
    </rPh>
    <phoneticPr fontId="3"/>
  </si>
  <si>
    <t>３側面</t>
    <rPh sb="1" eb="3">
      <t>ソクメン</t>
    </rPh>
    <phoneticPr fontId="3"/>
  </si>
  <si>
    <t>　要件２の関連する番号（様式第３号のチェック番号(1~43)を選んでください。）</t>
    <rPh sb="1" eb="3">
      <t>ヨウケン</t>
    </rPh>
    <rPh sb="5" eb="7">
      <t>カンレン</t>
    </rPh>
    <rPh sb="9" eb="11">
      <t>バンゴウ</t>
    </rPh>
    <rPh sb="31" eb="32">
      <t>エラ</t>
    </rPh>
    <phoneticPr fontId="3"/>
  </si>
  <si>
    <t>環　境</t>
    <rPh sb="0" eb="1">
      <t>ワ</t>
    </rPh>
    <rPh sb="2" eb="3">
      <t>サカイ</t>
    </rPh>
    <phoneticPr fontId="3"/>
  </si>
  <si>
    <t>社　会</t>
    <rPh sb="0" eb="1">
      <t>シャ</t>
    </rPh>
    <rPh sb="2" eb="3">
      <t>カイ</t>
    </rPh>
    <phoneticPr fontId="3"/>
  </si>
  <si>
    <t>経　済</t>
    <rPh sb="0" eb="1">
      <t>ヘ</t>
    </rPh>
    <rPh sb="2" eb="3">
      <t>ズミ</t>
    </rPh>
    <phoneticPr fontId="3"/>
  </si>
  <si>
    <t>社会</t>
    <rPh sb="0" eb="2">
      <t>シャカイ</t>
    </rPh>
    <phoneticPr fontId="3"/>
  </si>
  <si>
    <t>社会　　経済</t>
    <rPh sb="0" eb="2">
      <t>シャカイ</t>
    </rPh>
    <rPh sb="4" eb="6">
      <t>ケイザイ</t>
    </rPh>
    <phoneticPr fontId="3"/>
  </si>
  <si>
    <t>環境　　社会　　経済</t>
    <rPh sb="0" eb="2">
      <t>カンキョウ</t>
    </rPh>
    <rPh sb="4" eb="6">
      <t>シャカイ</t>
    </rPh>
    <rPh sb="8" eb="10">
      <t>ケイザイ</t>
    </rPh>
    <phoneticPr fontId="3"/>
  </si>
  <si>
    <t>環境　　経済</t>
    <rPh sb="0" eb="2">
      <t>カンキョウ</t>
    </rPh>
    <rPh sb="4" eb="6">
      <t>ケイザイ</t>
    </rPh>
    <phoneticPr fontId="3"/>
  </si>
  <si>
    <t>環境　　社会</t>
    <rPh sb="0" eb="2">
      <t>カンキョウ</t>
    </rPh>
    <rPh sb="4" eb="6">
      <t>シャカイ</t>
    </rPh>
    <phoneticPr fontId="3"/>
  </si>
  <si>
    <t>　３側面（※自動入力）</t>
    <rPh sb="2" eb="4">
      <t>ソクメン</t>
    </rPh>
    <rPh sb="6" eb="10">
      <t>ジドウニュウリョク</t>
    </rPh>
    <phoneticPr fontId="3"/>
  </si>
  <si>
    <t>とちぎSDGｓ推進企業登録制度　SDGs達成に向けた具体的な取組のチェックリスト</t>
    <rPh sb="7" eb="9">
      <t>スイシン</t>
    </rPh>
    <rPh sb="9" eb="11">
      <t>キギョウ</t>
    </rPh>
    <rPh sb="11" eb="13">
      <t>トウロク</t>
    </rPh>
    <rPh sb="13" eb="15">
      <t>セイド</t>
    </rPh>
    <rPh sb="20" eb="22">
      <t>タッセイ</t>
    </rPh>
    <rPh sb="23" eb="24">
      <t>ム</t>
    </rPh>
    <rPh sb="26" eb="29">
      <t>グタイテキ</t>
    </rPh>
    <rPh sb="30" eb="32">
      <t>トリクミ</t>
    </rPh>
    <phoneticPr fontId="3"/>
  </si>
  <si>
    <t>様式3号</t>
    <rPh sb="0" eb="2">
      <t>ヨウシキ</t>
    </rPh>
    <rPh sb="3" eb="4">
      <t>ゴウ</t>
    </rPh>
    <phoneticPr fontId="3"/>
  </si>
  <si>
    <t>ＳＤＧｓのゴール・ターゲットのマッピング</t>
    <phoneticPr fontId="3"/>
  </si>
  <si>
    <t>カテゴリ</t>
    <phoneticPr fontId="3"/>
  </si>
  <si>
    <t>チェック番号</t>
    <rPh sb="4" eb="6">
      <t>バンゴウ</t>
    </rPh>
    <phoneticPr fontId="3"/>
  </si>
  <si>
    <t>SDGsの観点で市場・社会から期待される基本的な事項</t>
    <rPh sb="11" eb="13">
      <t>シャカイ</t>
    </rPh>
    <rPh sb="15" eb="17">
      <t>キタイ</t>
    </rPh>
    <phoneticPr fontId="3"/>
  </si>
  <si>
    <t>３側面該当</t>
    <rPh sb="1" eb="3">
      <t>ソクメン</t>
    </rPh>
    <rPh sb="3" eb="5">
      <t>ガイトウ</t>
    </rPh>
    <phoneticPr fontId="3"/>
  </si>
  <si>
    <t>具体的な取組
（県などの認証制度の取得事例があれば、併せて記入ください。）</t>
    <rPh sb="0" eb="3">
      <t>グタイテキ</t>
    </rPh>
    <rPh sb="4" eb="6">
      <t>トリクミ</t>
    </rPh>
    <rPh sb="8" eb="9">
      <t>ケン</t>
    </rPh>
    <rPh sb="12" eb="14">
      <t>ニンショウ</t>
    </rPh>
    <rPh sb="14" eb="16">
      <t>セイド</t>
    </rPh>
    <rPh sb="17" eb="19">
      <t>シュトク</t>
    </rPh>
    <rPh sb="19" eb="21">
      <t>ジレイ</t>
    </rPh>
    <rPh sb="26" eb="27">
      <t>アワ</t>
    </rPh>
    <rPh sb="29" eb="31">
      <t>キニュウ</t>
    </rPh>
    <phoneticPr fontId="3"/>
  </si>
  <si>
    <t>人権・労働</t>
    <rPh sb="0" eb="2">
      <t>ジンケン</t>
    </rPh>
    <rPh sb="3" eb="5">
      <t>ロウドウ</t>
    </rPh>
    <phoneticPr fontId="3"/>
  </si>
  <si>
    <t>【差別の禁止】
・性別、年齢、人種、出身などによる差別がないことを確認している</t>
    <rPh sb="1" eb="3">
      <t>サベツ</t>
    </rPh>
    <rPh sb="4" eb="6">
      <t>キンシ</t>
    </rPh>
    <rPh sb="9" eb="11">
      <t>セイベツ</t>
    </rPh>
    <rPh sb="12" eb="14">
      <t>ネンレイ</t>
    </rPh>
    <rPh sb="15" eb="17">
      <t>ジンシュ</t>
    </rPh>
    <rPh sb="18" eb="20">
      <t>シュッシン</t>
    </rPh>
    <rPh sb="25" eb="27">
      <t>サベツ</t>
    </rPh>
    <rPh sb="33" eb="35">
      <t>カクニン</t>
    </rPh>
    <phoneticPr fontId="3"/>
  </si>
  <si>
    <t>基本</t>
    <rPh sb="0" eb="2">
      <t>キホン</t>
    </rPh>
    <phoneticPr fontId="3"/>
  </si>
  <si>
    <t>5.1
5.2
5.5</t>
    <phoneticPr fontId="3"/>
  </si>
  <si>
    <r>
      <t xml:space="preserve">8.5
</t>
    </r>
    <r>
      <rPr>
        <sz val="17"/>
        <color rgb="FFFF0000"/>
        <rFont val="游ゴシック"/>
        <family val="3"/>
        <charset val="128"/>
        <scheme val="minor"/>
      </rPr>
      <t>8.7</t>
    </r>
    <r>
      <rPr>
        <sz val="17"/>
        <color theme="1"/>
        <rFont val="游ゴシック"/>
        <family val="3"/>
        <charset val="128"/>
        <scheme val="minor"/>
      </rPr>
      <t xml:space="preserve">
8.8</t>
    </r>
    <phoneticPr fontId="3"/>
  </si>
  <si>
    <t>10.2
10.3</t>
    <phoneticPr fontId="3"/>
  </si>
  <si>
    <t>16.1
16.2
16.7</t>
    <phoneticPr fontId="3"/>
  </si>
  <si>
    <t>【ハラスメント禁止】
・セクハラ、マタハラ、パワハラ等のハラスメントを防ぐ、ルール・教育・相談体制が整備されている</t>
    <rPh sb="7" eb="9">
      <t>キンシ</t>
    </rPh>
    <rPh sb="26" eb="27">
      <t>トウ</t>
    </rPh>
    <rPh sb="35" eb="36">
      <t>フセ</t>
    </rPh>
    <rPh sb="42" eb="44">
      <t>キョウイク</t>
    </rPh>
    <rPh sb="45" eb="47">
      <t>ソウダン</t>
    </rPh>
    <rPh sb="47" eb="49">
      <t>タイセイ</t>
    </rPh>
    <rPh sb="50" eb="52">
      <t>セイビ</t>
    </rPh>
    <phoneticPr fontId="3"/>
  </si>
  <si>
    <r>
      <t xml:space="preserve">5.1
5.2
</t>
    </r>
    <r>
      <rPr>
        <sz val="17"/>
        <color rgb="FFFF0000"/>
        <rFont val="游ゴシック"/>
        <family val="3"/>
        <charset val="128"/>
        <scheme val="minor"/>
      </rPr>
      <t>5.5</t>
    </r>
    <phoneticPr fontId="3"/>
  </si>
  <si>
    <t>8.5
8.8</t>
    <phoneticPr fontId="3"/>
  </si>
  <si>
    <t>【労働時間】
・過度な長時間労働が行われていない</t>
    <rPh sb="1" eb="3">
      <t>ロウドウ</t>
    </rPh>
    <rPh sb="3" eb="5">
      <t>ジカン</t>
    </rPh>
    <rPh sb="8" eb="10">
      <t>カド</t>
    </rPh>
    <rPh sb="11" eb="14">
      <t>チョウジカン</t>
    </rPh>
    <rPh sb="14" eb="16">
      <t>ロウドウ</t>
    </rPh>
    <rPh sb="17" eb="18">
      <t>オコナ</t>
    </rPh>
    <phoneticPr fontId="3"/>
  </si>
  <si>
    <t>【外国人労働者】
・外国人労働者の差別、人権侵害がないことを確認している</t>
    <rPh sb="1" eb="3">
      <t>ガイコク</t>
    </rPh>
    <rPh sb="3" eb="4">
      <t>ジン</t>
    </rPh>
    <rPh sb="4" eb="6">
      <t>ロウドウ</t>
    </rPh>
    <rPh sb="6" eb="7">
      <t>モノ</t>
    </rPh>
    <rPh sb="10" eb="12">
      <t>ガイコク</t>
    </rPh>
    <rPh sb="12" eb="13">
      <t>ジン</t>
    </rPh>
    <rPh sb="13" eb="16">
      <t>ロウドウシャ</t>
    </rPh>
    <rPh sb="17" eb="19">
      <t>サベツ</t>
    </rPh>
    <rPh sb="20" eb="22">
      <t>ジンケン</t>
    </rPh>
    <rPh sb="22" eb="24">
      <t>シンガイ</t>
    </rPh>
    <rPh sb="30" eb="32">
      <t>カクニン</t>
    </rPh>
    <phoneticPr fontId="3"/>
  </si>
  <si>
    <t>8.7
8.8</t>
    <phoneticPr fontId="3"/>
  </si>
  <si>
    <t>【労働安全衛生】
・作業中の事故等を防ぐため、安全で衛生的な労働環境が整備されている</t>
    <rPh sb="1" eb="3">
      <t>ロウドウ</t>
    </rPh>
    <rPh sb="3" eb="5">
      <t>アンゼン</t>
    </rPh>
    <rPh sb="5" eb="7">
      <t>エイセイ</t>
    </rPh>
    <rPh sb="10" eb="12">
      <t>サギョウ</t>
    </rPh>
    <rPh sb="12" eb="13">
      <t>ナカ</t>
    </rPh>
    <rPh sb="14" eb="16">
      <t>ジコ</t>
    </rPh>
    <rPh sb="16" eb="17">
      <t>トウ</t>
    </rPh>
    <rPh sb="18" eb="19">
      <t>フセ</t>
    </rPh>
    <rPh sb="23" eb="25">
      <t>アンゼン</t>
    </rPh>
    <rPh sb="26" eb="29">
      <t>エイセイテキ</t>
    </rPh>
    <rPh sb="30" eb="32">
      <t>ロウドウ</t>
    </rPh>
    <rPh sb="32" eb="34">
      <t>カンキョウ</t>
    </rPh>
    <rPh sb="35" eb="37">
      <t>セイビ</t>
    </rPh>
    <phoneticPr fontId="3"/>
  </si>
  <si>
    <t>【メンタルヘルス】
・労働者のメンタルヘルスを良い環境で維持できるように施策を実施している</t>
    <rPh sb="11" eb="14">
      <t>ロウドウシャ</t>
    </rPh>
    <rPh sb="23" eb="24">
      <t>ヨ</t>
    </rPh>
    <rPh sb="25" eb="27">
      <t>カンキョウ</t>
    </rPh>
    <rPh sb="28" eb="30">
      <t>イジ</t>
    </rPh>
    <rPh sb="36" eb="38">
      <t>シサク</t>
    </rPh>
    <rPh sb="39" eb="41">
      <t>ジッシ</t>
    </rPh>
    <phoneticPr fontId="3"/>
  </si>
  <si>
    <t>【ダイバーシティ経営の促進】
・多様な人材（女性、外国人、障がい者、高齢者等）を活かし、十分に活躍できる環境が整備されている</t>
    <rPh sb="8" eb="10">
      <t>ケイエイ</t>
    </rPh>
    <rPh sb="11" eb="13">
      <t>ソクシン</t>
    </rPh>
    <rPh sb="16" eb="18">
      <t>タヨウ</t>
    </rPh>
    <rPh sb="19" eb="21">
      <t>ジンザイ</t>
    </rPh>
    <rPh sb="29" eb="30">
      <t>ショウ</t>
    </rPh>
    <rPh sb="32" eb="33">
      <t>シャ</t>
    </rPh>
    <rPh sb="34" eb="37">
      <t>コウレイシャ</t>
    </rPh>
    <rPh sb="37" eb="38">
      <t>トウ</t>
    </rPh>
    <rPh sb="40" eb="41">
      <t>イ</t>
    </rPh>
    <rPh sb="44" eb="46">
      <t>ジュウブン</t>
    </rPh>
    <phoneticPr fontId="3"/>
  </si>
  <si>
    <t>5.1
5.5</t>
    <phoneticPr fontId="3"/>
  </si>
  <si>
    <r>
      <t xml:space="preserve">10.2
</t>
    </r>
    <r>
      <rPr>
        <sz val="17"/>
        <color rgb="FFFF0000"/>
        <rFont val="游ゴシック"/>
        <family val="3"/>
        <charset val="128"/>
        <scheme val="minor"/>
      </rPr>
      <t>10.3</t>
    </r>
    <phoneticPr fontId="3"/>
  </si>
  <si>
    <t>【健康経営】
・従業員への健康投資による生産性の向上等の組織の活性化に取り組んでいる</t>
    <rPh sb="35" eb="36">
      <t>ト</t>
    </rPh>
    <rPh sb="37" eb="38">
      <t>ク</t>
    </rPh>
    <phoneticPr fontId="3"/>
  </si>
  <si>
    <t>応用</t>
  </si>
  <si>
    <t>【人材育成】
・労働者に適切な能力開発、教育訓練の機会を提供している</t>
    <rPh sb="1" eb="3">
      <t>ジンザイ</t>
    </rPh>
    <rPh sb="3" eb="5">
      <t>イクセイ</t>
    </rPh>
    <rPh sb="8" eb="11">
      <t>ロウドウシャ</t>
    </rPh>
    <rPh sb="12" eb="14">
      <t>テキセツ</t>
    </rPh>
    <rPh sb="15" eb="17">
      <t>ノウリョク</t>
    </rPh>
    <rPh sb="17" eb="19">
      <t>カイハツ</t>
    </rPh>
    <rPh sb="20" eb="22">
      <t>キョウイク</t>
    </rPh>
    <rPh sb="22" eb="24">
      <t>クンレン</t>
    </rPh>
    <rPh sb="25" eb="27">
      <t>キカイ</t>
    </rPh>
    <rPh sb="28" eb="30">
      <t>テイキョウ</t>
    </rPh>
    <phoneticPr fontId="3"/>
  </si>
  <si>
    <t>【雇用形態にかかわらない公正な待遇の確保】
・雇用形態に関わらず、同一労働同一賃金等の原則に沿った対応を行っている</t>
    <rPh sb="23" eb="25">
      <t>コヨウ</t>
    </rPh>
    <rPh sb="25" eb="27">
      <t>ケイタイ</t>
    </rPh>
    <rPh sb="28" eb="29">
      <t>カカ</t>
    </rPh>
    <phoneticPr fontId="3"/>
  </si>
  <si>
    <t>【廃棄物】
・廃棄物の管理を適切に行い、また削減に努めている</t>
    <rPh sb="1" eb="4">
      <t>ハイキブツ</t>
    </rPh>
    <rPh sb="7" eb="10">
      <t>ハイキブツ</t>
    </rPh>
    <rPh sb="11" eb="13">
      <t>カンリ</t>
    </rPh>
    <rPh sb="14" eb="16">
      <t>テキセツ</t>
    </rPh>
    <rPh sb="17" eb="18">
      <t>オコナ</t>
    </rPh>
    <rPh sb="22" eb="24">
      <t>サクゲン</t>
    </rPh>
    <rPh sb="25" eb="26">
      <t>ツト</t>
    </rPh>
    <phoneticPr fontId="3"/>
  </si>
  <si>
    <t>12.3
12.4
12.5</t>
    <phoneticPr fontId="3"/>
  </si>
  <si>
    <t>【エネルギー】
・自社のエネルギー使用量を把握し、エネルギー利用の効率化を進めている</t>
    <rPh sb="9" eb="11">
      <t>ジシャ</t>
    </rPh>
    <rPh sb="17" eb="20">
      <t>シヨウリョウ</t>
    </rPh>
    <rPh sb="21" eb="23">
      <t>ハアク</t>
    </rPh>
    <rPh sb="30" eb="32">
      <t>リヨウ</t>
    </rPh>
    <rPh sb="33" eb="36">
      <t>コウリツカ</t>
    </rPh>
    <rPh sb="37" eb="38">
      <t>スス</t>
    </rPh>
    <phoneticPr fontId="3"/>
  </si>
  <si>
    <t>　</t>
    <phoneticPr fontId="3"/>
  </si>
  <si>
    <t>【温室効果ガス】
・自社の温室効果ガスの排出量を把握し、削減を進めている</t>
    <rPh sb="1" eb="3">
      <t>オンシツ</t>
    </rPh>
    <rPh sb="3" eb="5">
      <t>コウカ</t>
    </rPh>
    <rPh sb="10" eb="12">
      <t>ジシャ</t>
    </rPh>
    <rPh sb="13" eb="15">
      <t>オンシツ</t>
    </rPh>
    <rPh sb="15" eb="17">
      <t>コウカ</t>
    </rPh>
    <rPh sb="20" eb="22">
      <t>ハイシュツ</t>
    </rPh>
    <rPh sb="22" eb="23">
      <t>リョウ</t>
    </rPh>
    <rPh sb="24" eb="26">
      <t>ハアク</t>
    </rPh>
    <rPh sb="28" eb="30">
      <t>サクゲン</t>
    </rPh>
    <rPh sb="31" eb="32">
      <t>スス</t>
    </rPh>
    <phoneticPr fontId="3"/>
  </si>
  <si>
    <t>7.2
7.3</t>
    <phoneticPr fontId="3"/>
  </si>
  <si>
    <t>【有害化学物質】
・法令等で規制されている有害化学物質を把握し、使用量の削減及び適切な使用に努めている</t>
    <rPh sb="1" eb="3">
      <t>ユウガイ</t>
    </rPh>
    <rPh sb="3" eb="5">
      <t>カガク</t>
    </rPh>
    <rPh sb="5" eb="7">
      <t>ブッシツ</t>
    </rPh>
    <rPh sb="10" eb="12">
      <t>ホウレイ</t>
    </rPh>
    <rPh sb="12" eb="13">
      <t>トウ</t>
    </rPh>
    <rPh sb="14" eb="16">
      <t>キセイ</t>
    </rPh>
    <rPh sb="21" eb="23">
      <t>ユウガイ</t>
    </rPh>
    <rPh sb="23" eb="25">
      <t>カガク</t>
    </rPh>
    <rPh sb="25" eb="27">
      <t>ブッシツ</t>
    </rPh>
    <rPh sb="28" eb="30">
      <t>ハアク</t>
    </rPh>
    <rPh sb="32" eb="35">
      <t>シヨウリョウ</t>
    </rPh>
    <rPh sb="36" eb="38">
      <t>サクゲン</t>
    </rPh>
    <rPh sb="38" eb="39">
      <t>オヨ</t>
    </rPh>
    <rPh sb="40" eb="42">
      <t>テキセツ</t>
    </rPh>
    <rPh sb="43" eb="45">
      <t>シヨウ</t>
    </rPh>
    <rPh sb="46" eb="47">
      <t>ツト</t>
    </rPh>
    <phoneticPr fontId="3"/>
  </si>
  <si>
    <t>【生物多様性】
・自社活動が生物多様性や生態系に悪影響を及ぼさないよう配慮している</t>
    <rPh sb="1" eb="3">
      <t>セイブツ</t>
    </rPh>
    <rPh sb="3" eb="6">
      <t>タヨウセイ</t>
    </rPh>
    <rPh sb="9" eb="11">
      <t>ジシャ</t>
    </rPh>
    <rPh sb="11" eb="13">
      <t>カツドウ</t>
    </rPh>
    <rPh sb="14" eb="16">
      <t>セイブツ</t>
    </rPh>
    <rPh sb="16" eb="19">
      <t>タヨウセイ</t>
    </rPh>
    <rPh sb="20" eb="23">
      <t>セイタイケイ</t>
    </rPh>
    <rPh sb="24" eb="27">
      <t>アクエイキョウ</t>
    </rPh>
    <rPh sb="28" eb="29">
      <t>オヨ</t>
    </rPh>
    <rPh sb="35" eb="37">
      <t>ハイリョ</t>
    </rPh>
    <phoneticPr fontId="3"/>
  </si>
  <si>
    <t>【水の管理】
・自社の水の利用状況を適切に管理し、利用効率の改善に努めている</t>
    <rPh sb="1" eb="2">
      <t>ミズ</t>
    </rPh>
    <rPh sb="3" eb="5">
      <t>カンリ</t>
    </rPh>
    <rPh sb="8" eb="10">
      <t>ジシャ</t>
    </rPh>
    <rPh sb="11" eb="12">
      <t>ミズ</t>
    </rPh>
    <rPh sb="13" eb="15">
      <t>リヨウ</t>
    </rPh>
    <rPh sb="15" eb="17">
      <t>ジョウキョウ</t>
    </rPh>
    <rPh sb="18" eb="20">
      <t>テキセツ</t>
    </rPh>
    <rPh sb="21" eb="23">
      <t>カンリ</t>
    </rPh>
    <rPh sb="25" eb="27">
      <t>リヨウ</t>
    </rPh>
    <rPh sb="27" eb="29">
      <t>コウリツ</t>
    </rPh>
    <rPh sb="30" eb="32">
      <t>カイゼン</t>
    </rPh>
    <rPh sb="33" eb="34">
      <t>ツト</t>
    </rPh>
    <phoneticPr fontId="3"/>
  </si>
  <si>
    <t>6.4
6.6</t>
    <phoneticPr fontId="3"/>
  </si>
  <si>
    <t>【環境マネジメントシステム】
・ISO14001または同等の環境マネジメント規格を取得している</t>
    <rPh sb="1" eb="3">
      <t>カンキョウ</t>
    </rPh>
    <rPh sb="27" eb="29">
      <t>ドウトウ</t>
    </rPh>
    <rPh sb="30" eb="32">
      <t>カンキョウ</t>
    </rPh>
    <rPh sb="38" eb="40">
      <t>キカク</t>
    </rPh>
    <rPh sb="41" eb="43">
      <t>シュトク</t>
    </rPh>
    <phoneticPr fontId="3"/>
  </si>
  <si>
    <t>【環境情報開示】
・自社の環境の取り組みに関する情報を収集し、開示している</t>
    <rPh sb="1" eb="3">
      <t>カンキョウ</t>
    </rPh>
    <rPh sb="3" eb="5">
      <t>ジョウホウ</t>
    </rPh>
    <rPh sb="5" eb="7">
      <t>カイジ</t>
    </rPh>
    <rPh sb="10" eb="12">
      <t>ジシャ</t>
    </rPh>
    <rPh sb="13" eb="15">
      <t>カンキョウ</t>
    </rPh>
    <rPh sb="16" eb="17">
      <t>ト</t>
    </rPh>
    <rPh sb="18" eb="19">
      <t>ク</t>
    </rPh>
    <rPh sb="21" eb="22">
      <t>カン</t>
    </rPh>
    <rPh sb="24" eb="26">
      <t>ジョウホウ</t>
    </rPh>
    <rPh sb="27" eb="29">
      <t>シュウシュウ</t>
    </rPh>
    <rPh sb="31" eb="33">
      <t>カイジ</t>
    </rPh>
    <phoneticPr fontId="3"/>
  </si>
  <si>
    <t>【再生可能エネルギーの利用】
・再生可能エネルギーの利用を進めている</t>
    <rPh sb="1" eb="3">
      <t>サイセイ</t>
    </rPh>
    <rPh sb="3" eb="5">
      <t>カノウ</t>
    </rPh>
    <rPh sb="11" eb="13">
      <t>リヨウ</t>
    </rPh>
    <rPh sb="16" eb="18">
      <t>サイセイ</t>
    </rPh>
    <rPh sb="18" eb="20">
      <t>カノウ</t>
    </rPh>
    <rPh sb="26" eb="28">
      <t>リヨウ</t>
    </rPh>
    <rPh sb="29" eb="30">
      <t>スス</t>
    </rPh>
    <phoneticPr fontId="3"/>
  </si>
  <si>
    <t>【天然資源の持続的利用】
・天然資源の持続的利用に配慮した調達を行っている</t>
    <rPh sb="25" eb="27">
      <t>ハイリョ</t>
    </rPh>
    <rPh sb="29" eb="31">
      <t>チョウタツ</t>
    </rPh>
    <rPh sb="32" eb="33">
      <t>オコナ</t>
    </rPh>
    <phoneticPr fontId="3"/>
  </si>
  <si>
    <t>【３Rの推進】
・リデュース、リユース、リサイクルの推進を行っている</t>
    <rPh sb="29" eb="30">
      <t>オコナ</t>
    </rPh>
    <phoneticPr fontId="3"/>
  </si>
  <si>
    <r>
      <t>12</t>
    </r>
    <r>
      <rPr>
        <sz val="17"/>
        <color theme="1"/>
        <rFont val="游ゴシック"/>
        <family val="3"/>
        <charset val="128"/>
        <scheme val="minor"/>
      </rPr>
      <t xml:space="preserve">
12.5</t>
    </r>
    <phoneticPr fontId="3"/>
  </si>
  <si>
    <t>公正な事業慣行</t>
    <rPh sb="0" eb="2">
      <t>コウセイ</t>
    </rPh>
    <rPh sb="3" eb="5">
      <t>ジギョウ</t>
    </rPh>
    <rPh sb="5" eb="7">
      <t>カンコウ</t>
    </rPh>
    <phoneticPr fontId="3"/>
  </si>
  <si>
    <t>【汚職・贈収賄防止】
・汚職・贈収賄を禁止する方針を掲げ、社員に教育している</t>
    <rPh sb="1" eb="3">
      <t>オショク</t>
    </rPh>
    <rPh sb="4" eb="7">
      <t>ゾウシュウワイ</t>
    </rPh>
    <rPh sb="7" eb="9">
      <t>ボウシ</t>
    </rPh>
    <rPh sb="12" eb="14">
      <t>オショク</t>
    </rPh>
    <rPh sb="15" eb="18">
      <t>ゾウシュウワイ</t>
    </rPh>
    <rPh sb="19" eb="21">
      <t>キンシ</t>
    </rPh>
    <rPh sb="23" eb="25">
      <t>ホウシン</t>
    </rPh>
    <rPh sb="26" eb="27">
      <t>カカ</t>
    </rPh>
    <rPh sb="29" eb="31">
      <t>シャイン</t>
    </rPh>
    <rPh sb="32" eb="34">
      <t>キョウイク</t>
    </rPh>
    <phoneticPr fontId="3"/>
  </si>
  <si>
    <r>
      <t>16</t>
    </r>
    <r>
      <rPr>
        <sz val="17"/>
        <color theme="1"/>
        <rFont val="游ゴシック"/>
        <family val="3"/>
        <charset val="128"/>
        <scheme val="minor"/>
      </rPr>
      <t xml:space="preserve">
16.5</t>
    </r>
    <phoneticPr fontId="3"/>
  </si>
  <si>
    <t>【公正な競争】
・不正競争行為に関与しない方針を掲げ、社員に教育している</t>
    <rPh sb="1" eb="3">
      <t>コウセイ</t>
    </rPh>
    <rPh sb="4" eb="6">
      <t>キョウソウ</t>
    </rPh>
    <rPh sb="9" eb="11">
      <t>フセイ</t>
    </rPh>
    <rPh sb="11" eb="13">
      <t>キョウソウ</t>
    </rPh>
    <rPh sb="13" eb="15">
      <t>コウイ</t>
    </rPh>
    <rPh sb="16" eb="18">
      <t>カンヨ</t>
    </rPh>
    <rPh sb="21" eb="23">
      <t>ホウシン</t>
    </rPh>
    <rPh sb="24" eb="25">
      <t>カカ</t>
    </rPh>
    <rPh sb="27" eb="29">
      <t>シャイン</t>
    </rPh>
    <rPh sb="30" eb="32">
      <t>キョウイク</t>
    </rPh>
    <phoneticPr fontId="3"/>
  </si>
  <si>
    <t>【知的財産保護】
・知的財産を保護するよう、適切な取り組みを進めている</t>
    <rPh sb="1" eb="3">
      <t>チテキ</t>
    </rPh>
    <rPh sb="3" eb="5">
      <t>ザイサン</t>
    </rPh>
    <rPh sb="5" eb="7">
      <t>ホゴ</t>
    </rPh>
    <rPh sb="10" eb="12">
      <t>チテキ</t>
    </rPh>
    <rPh sb="12" eb="14">
      <t>ザイサン</t>
    </rPh>
    <rPh sb="15" eb="17">
      <t>ホゴ</t>
    </rPh>
    <rPh sb="22" eb="24">
      <t>テキセツ</t>
    </rPh>
    <rPh sb="25" eb="26">
      <t>ト</t>
    </rPh>
    <rPh sb="27" eb="28">
      <t>ク</t>
    </rPh>
    <rPh sb="30" eb="31">
      <t>スス</t>
    </rPh>
    <phoneticPr fontId="3"/>
  </si>
  <si>
    <t>8.2
8.3</t>
    <phoneticPr fontId="3"/>
  </si>
  <si>
    <t>【個人情報保護】
・個人情報を適切に管理している</t>
    <rPh sb="1" eb="3">
      <t>コジン</t>
    </rPh>
    <rPh sb="3" eb="5">
      <t>ジョウホウ</t>
    </rPh>
    <rPh sb="5" eb="7">
      <t>ホゴ</t>
    </rPh>
    <rPh sb="10" eb="12">
      <t>コジン</t>
    </rPh>
    <rPh sb="12" eb="14">
      <t>ジョウホウ</t>
    </rPh>
    <rPh sb="15" eb="17">
      <t>テキセツ</t>
    </rPh>
    <rPh sb="18" eb="20">
      <t>カンリ</t>
    </rPh>
    <phoneticPr fontId="3"/>
  </si>
  <si>
    <t xml:space="preserve"> </t>
    <phoneticPr fontId="3"/>
  </si>
  <si>
    <t>【紛争鉱物】
・紛争鉱物を取り扱っていないことを確認している</t>
    <rPh sb="1" eb="3">
      <t>フンソウ</t>
    </rPh>
    <rPh sb="3" eb="5">
      <t>コウブツ</t>
    </rPh>
    <phoneticPr fontId="3"/>
  </si>
  <si>
    <t>【サプライチェーン管理】
・サプライヤー、事業パートナー等に対し、人権侵害（低賃金労働、児童労働、劣悪な労働環境等）の防止、生物多様性や生態系への悪影響の防止、倫理面での適切な対応（ハラスメント・汚職・贈収賄防止）のための取組を要請している</t>
    <rPh sb="9" eb="11">
      <t>カンリ</t>
    </rPh>
    <rPh sb="21" eb="23">
      <t>ジギョウ</t>
    </rPh>
    <rPh sb="28" eb="29">
      <t>トウ</t>
    </rPh>
    <rPh sb="30" eb="31">
      <t>タイ</t>
    </rPh>
    <rPh sb="33" eb="35">
      <t>ジンケン</t>
    </rPh>
    <rPh sb="35" eb="37">
      <t>シンガイ</t>
    </rPh>
    <rPh sb="59" eb="61">
      <t>ボウシ</t>
    </rPh>
    <rPh sb="73" eb="76">
      <t>アクエイキョウ</t>
    </rPh>
    <rPh sb="77" eb="79">
      <t>ボウシ</t>
    </rPh>
    <rPh sb="80" eb="83">
      <t>リンリメン</t>
    </rPh>
    <rPh sb="85" eb="87">
      <t>テキセツ</t>
    </rPh>
    <rPh sb="88" eb="90">
      <t>タイオウ</t>
    </rPh>
    <rPh sb="98" eb="100">
      <t>オショク</t>
    </rPh>
    <rPh sb="104" eb="106">
      <t>ボウシ</t>
    </rPh>
    <rPh sb="111" eb="112">
      <t>ト</t>
    </rPh>
    <rPh sb="112" eb="113">
      <t>ク</t>
    </rPh>
    <rPh sb="114" eb="116">
      <t>ヨウセイ</t>
    </rPh>
    <phoneticPr fontId="3"/>
  </si>
  <si>
    <t>製品・サービス</t>
    <rPh sb="0" eb="2">
      <t>セイヒン</t>
    </rPh>
    <phoneticPr fontId="3"/>
  </si>
  <si>
    <t>【製品・サービスの安全性】
・自社の製品・サービスの安全性を確保するための仕組みを構築している</t>
    <rPh sb="1" eb="3">
      <t>セイヒン</t>
    </rPh>
    <rPh sb="9" eb="12">
      <t>アンゼンセイ</t>
    </rPh>
    <rPh sb="15" eb="17">
      <t>ジシャ</t>
    </rPh>
    <rPh sb="18" eb="20">
      <t>セイヒン</t>
    </rPh>
    <rPh sb="26" eb="29">
      <t>アンゼンセイ</t>
    </rPh>
    <rPh sb="30" eb="32">
      <t>カクホ</t>
    </rPh>
    <rPh sb="37" eb="39">
      <t>シク</t>
    </rPh>
    <rPh sb="41" eb="43">
      <t>コウチク</t>
    </rPh>
    <phoneticPr fontId="3"/>
  </si>
  <si>
    <t>【品質保証】
・顧客に品質のよいモノやサービスを提供するための仕組みを確立している</t>
    <rPh sb="1" eb="3">
      <t>ヒンシツ</t>
    </rPh>
    <rPh sb="3" eb="5">
      <t>ホショウ</t>
    </rPh>
    <phoneticPr fontId="3"/>
  </si>
  <si>
    <t>【環境配慮製品】
・ライフサイクルで環境に配慮した製品の開発・設計を進めている</t>
    <rPh sb="1" eb="3">
      <t>カンキョウ</t>
    </rPh>
    <rPh sb="3" eb="5">
      <t>ハイリョ</t>
    </rPh>
    <rPh sb="5" eb="7">
      <t>セイヒン</t>
    </rPh>
    <rPh sb="18" eb="20">
      <t>カンキョウ</t>
    </rPh>
    <rPh sb="21" eb="23">
      <t>ハイリョ</t>
    </rPh>
    <rPh sb="25" eb="27">
      <t>セイヒン</t>
    </rPh>
    <rPh sb="28" eb="30">
      <t>カイハツ</t>
    </rPh>
    <rPh sb="31" eb="33">
      <t>セッケイ</t>
    </rPh>
    <rPh sb="34" eb="35">
      <t>スス</t>
    </rPh>
    <phoneticPr fontId="3"/>
  </si>
  <si>
    <t>【社会課題解決製品・サービス】
・社会課題を解決する製品・サービスの開発・展開を進めている</t>
    <rPh sb="1" eb="3">
      <t>シャカイ</t>
    </rPh>
    <rPh sb="3" eb="5">
      <t>カダイ</t>
    </rPh>
    <rPh sb="5" eb="7">
      <t>カイケツ</t>
    </rPh>
    <rPh sb="7" eb="9">
      <t>セイヒン</t>
    </rPh>
    <rPh sb="17" eb="19">
      <t>シャカイ</t>
    </rPh>
    <rPh sb="19" eb="21">
      <t>カダイ</t>
    </rPh>
    <rPh sb="22" eb="24">
      <t>カイケツ</t>
    </rPh>
    <rPh sb="26" eb="28">
      <t>セイヒン</t>
    </rPh>
    <rPh sb="34" eb="36">
      <t>カイハツ</t>
    </rPh>
    <rPh sb="37" eb="39">
      <t>テンカイ</t>
    </rPh>
    <rPh sb="40" eb="41">
      <t>スス</t>
    </rPh>
    <phoneticPr fontId="3"/>
  </si>
  <si>
    <t>社会貢献・地域貢献</t>
    <rPh sb="0" eb="2">
      <t>シャカイ</t>
    </rPh>
    <rPh sb="2" eb="4">
      <t>コウケン</t>
    </rPh>
    <rPh sb="5" eb="7">
      <t>チイキ</t>
    </rPh>
    <rPh sb="7" eb="9">
      <t>コウケン</t>
    </rPh>
    <phoneticPr fontId="3"/>
  </si>
  <si>
    <t>【地域への影響への配慮】
・自社事業が地域に及ぼす影響に配慮し、適切に取り組んでいる</t>
    <rPh sb="1" eb="3">
      <t>チイキ</t>
    </rPh>
    <rPh sb="5" eb="7">
      <t>エイキョウ</t>
    </rPh>
    <rPh sb="9" eb="11">
      <t>ハイリョ</t>
    </rPh>
    <rPh sb="14" eb="16">
      <t>ジシャ</t>
    </rPh>
    <rPh sb="16" eb="18">
      <t>ジギョウ</t>
    </rPh>
    <rPh sb="19" eb="21">
      <t>チイキ</t>
    </rPh>
    <rPh sb="22" eb="23">
      <t>オヨ</t>
    </rPh>
    <rPh sb="25" eb="27">
      <t>エイキョウ</t>
    </rPh>
    <rPh sb="28" eb="30">
      <t>ハイリョ</t>
    </rPh>
    <rPh sb="32" eb="34">
      <t>テキセツ</t>
    </rPh>
    <rPh sb="35" eb="36">
      <t>ト</t>
    </rPh>
    <rPh sb="37" eb="38">
      <t>ク</t>
    </rPh>
    <phoneticPr fontId="3"/>
  </si>
  <si>
    <t>【社会貢献活動】
・寄付、ボランティア等を含む、社会貢献活動に積極的に取り組んでいる</t>
    <rPh sb="1" eb="3">
      <t>シャカイ</t>
    </rPh>
    <rPh sb="3" eb="5">
      <t>コウケン</t>
    </rPh>
    <rPh sb="5" eb="7">
      <t>カツドウ</t>
    </rPh>
    <rPh sb="10" eb="12">
      <t>キフ</t>
    </rPh>
    <rPh sb="19" eb="20">
      <t>トウ</t>
    </rPh>
    <rPh sb="21" eb="22">
      <t>フク</t>
    </rPh>
    <rPh sb="24" eb="26">
      <t>シャカイ</t>
    </rPh>
    <rPh sb="26" eb="28">
      <t>コウケン</t>
    </rPh>
    <rPh sb="28" eb="30">
      <t>カツドウ</t>
    </rPh>
    <rPh sb="31" eb="34">
      <t>セッキョクテキ</t>
    </rPh>
    <rPh sb="35" eb="36">
      <t>ト</t>
    </rPh>
    <rPh sb="37" eb="38">
      <t>ク</t>
    </rPh>
    <phoneticPr fontId="3"/>
  </si>
  <si>
    <t>【地域資源の積極的利用】
・地域資源の積極的利用（地産地消、地産外商）を行っている</t>
    <rPh sb="1" eb="3">
      <t>チイキ</t>
    </rPh>
    <rPh sb="6" eb="8">
      <t>セッキョク</t>
    </rPh>
    <rPh sb="8" eb="9">
      <t>テキ</t>
    </rPh>
    <rPh sb="36" eb="37">
      <t>オコナ</t>
    </rPh>
    <phoneticPr fontId="3"/>
  </si>
  <si>
    <t>組織体制</t>
    <rPh sb="0" eb="2">
      <t>ソシキ</t>
    </rPh>
    <rPh sb="2" eb="4">
      <t>タイセイ</t>
    </rPh>
    <phoneticPr fontId="3"/>
  </si>
  <si>
    <t>【法令遵守】
・法令遵守の考え方が社内に十分浸透している</t>
    <rPh sb="1" eb="3">
      <t>ホウレイ</t>
    </rPh>
    <rPh sb="3" eb="5">
      <t>ジュンシュ</t>
    </rPh>
    <rPh sb="8" eb="10">
      <t>ホウレイ</t>
    </rPh>
    <rPh sb="10" eb="12">
      <t>ジュンシュ</t>
    </rPh>
    <rPh sb="13" eb="14">
      <t>カンガ</t>
    </rPh>
    <rPh sb="15" eb="16">
      <t>カタ</t>
    </rPh>
    <rPh sb="17" eb="19">
      <t>シャナイ</t>
    </rPh>
    <rPh sb="20" eb="22">
      <t>ジュウブン</t>
    </rPh>
    <rPh sb="22" eb="24">
      <t>シントウ</t>
    </rPh>
    <phoneticPr fontId="3"/>
  </si>
  <si>
    <t>【内部管理体制】
・経営理念（及びSDGsとの関係）・経営目標の社内への共有が行われている</t>
    <rPh sb="12" eb="14">
      <t>リネン</t>
    </rPh>
    <rPh sb="15" eb="16">
      <t>オヨ</t>
    </rPh>
    <rPh sb="23" eb="25">
      <t>カンケイ</t>
    </rPh>
    <rPh sb="27" eb="29">
      <t>ケイエイ</t>
    </rPh>
    <rPh sb="29" eb="31">
      <t>モクヒョウ</t>
    </rPh>
    <rPh sb="39" eb="40">
      <t>オコナ</t>
    </rPh>
    <phoneticPr fontId="3"/>
  </si>
  <si>
    <t>【法令遵守】
・法令遵守が確実に行われるよう、体制・仕組みが整備されている</t>
    <rPh sb="1" eb="3">
      <t>ホウレイ</t>
    </rPh>
    <rPh sb="3" eb="5">
      <t>ジュンシュ</t>
    </rPh>
    <rPh sb="8" eb="10">
      <t>ホウレイ</t>
    </rPh>
    <rPh sb="10" eb="12">
      <t>ジュンシュ</t>
    </rPh>
    <rPh sb="13" eb="15">
      <t>カクジツ</t>
    </rPh>
    <rPh sb="16" eb="17">
      <t>オコナ</t>
    </rPh>
    <rPh sb="23" eb="25">
      <t>タイセイ</t>
    </rPh>
    <rPh sb="26" eb="28">
      <t>シク</t>
    </rPh>
    <rPh sb="30" eb="32">
      <t>セイビ</t>
    </rPh>
    <phoneticPr fontId="3"/>
  </si>
  <si>
    <t>【組織体制】
・企業活動が社会・環境に及ぼす影響に関連する事項に対応する担当、専門部署など体制が整備されている</t>
    <rPh sb="1" eb="3">
      <t>ソシキ</t>
    </rPh>
    <rPh sb="3" eb="5">
      <t>タイセイ</t>
    </rPh>
    <rPh sb="8" eb="10">
      <t>キギョウ</t>
    </rPh>
    <rPh sb="10" eb="12">
      <t>カツドウ</t>
    </rPh>
    <rPh sb="13" eb="15">
      <t>シャカイ</t>
    </rPh>
    <rPh sb="16" eb="18">
      <t>カンキョウ</t>
    </rPh>
    <rPh sb="19" eb="20">
      <t>オヨ</t>
    </rPh>
    <rPh sb="22" eb="24">
      <t>エイキョウ</t>
    </rPh>
    <rPh sb="25" eb="27">
      <t>カンレン</t>
    </rPh>
    <rPh sb="29" eb="31">
      <t>ジコウ</t>
    </rPh>
    <rPh sb="32" eb="34">
      <t>タイオウ</t>
    </rPh>
    <rPh sb="36" eb="38">
      <t>タントウ</t>
    </rPh>
    <rPh sb="39" eb="41">
      <t>センモン</t>
    </rPh>
    <rPh sb="41" eb="43">
      <t>ブショ</t>
    </rPh>
    <rPh sb="45" eb="47">
      <t>タイセイ</t>
    </rPh>
    <rPh sb="48" eb="50">
      <t>セイビ</t>
    </rPh>
    <phoneticPr fontId="3"/>
  </si>
  <si>
    <t>【リスクマネジメント】
・法令遵守、環境安全衛生、労働環境などに関するリスクを特定、評価し、マネジメントするプロセスが整備されている</t>
    <rPh sb="13" eb="15">
      <t>ホウレイ</t>
    </rPh>
    <rPh sb="15" eb="17">
      <t>ジュンシュ</t>
    </rPh>
    <rPh sb="18" eb="20">
      <t>カンキョウ</t>
    </rPh>
    <rPh sb="20" eb="22">
      <t>アンゼン</t>
    </rPh>
    <rPh sb="22" eb="24">
      <t>エイセイ</t>
    </rPh>
    <rPh sb="25" eb="27">
      <t>ロウドウ</t>
    </rPh>
    <rPh sb="27" eb="29">
      <t>カンキョウ</t>
    </rPh>
    <rPh sb="32" eb="33">
      <t>カン</t>
    </rPh>
    <rPh sb="39" eb="41">
      <t>トクテイ</t>
    </rPh>
    <rPh sb="42" eb="44">
      <t>ヒョウカ</t>
    </rPh>
    <rPh sb="59" eb="61">
      <t>セイビ</t>
    </rPh>
    <phoneticPr fontId="3"/>
  </si>
  <si>
    <t>【企業の社会的責任】
・企業活動が社会・環境に及ぼす影響に対し、責任を持って対応するCSR（Corporate Social Responsibility）の取組を進めている</t>
    <rPh sb="1" eb="3">
      <t>キギョウ</t>
    </rPh>
    <rPh sb="4" eb="7">
      <t>シャカイテキ</t>
    </rPh>
    <rPh sb="7" eb="9">
      <t>セキニン</t>
    </rPh>
    <rPh sb="12" eb="14">
      <t>キギョウ</t>
    </rPh>
    <rPh sb="14" eb="16">
      <t>カツドウ</t>
    </rPh>
    <rPh sb="17" eb="19">
      <t>シャカイ</t>
    </rPh>
    <rPh sb="20" eb="22">
      <t>カンキョウ</t>
    </rPh>
    <rPh sb="23" eb="24">
      <t>オヨ</t>
    </rPh>
    <rPh sb="26" eb="28">
      <t>エイキョウ</t>
    </rPh>
    <rPh sb="29" eb="30">
      <t>タイ</t>
    </rPh>
    <rPh sb="32" eb="34">
      <t>セキニン</t>
    </rPh>
    <rPh sb="35" eb="36">
      <t>モ</t>
    </rPh>
    <rPh sb="38" eb="40">
      <t>タイオウ</t>
    </rPh>
    <rPh sb="79" eb="81">
      <t>トリクミ</t>
    </rPh>
    <rPh sb="82" eb="83">
      <t>スス</t>
    </rPh>
    <phoneticPr fontId="3"/>
  </si>
  <si>
    <t>【ステークホルダーとの対話】
・ステークホルダーと対話し、自社活動のステークホルダーへの影響を把握し、適切に対応している</t>
    <rPh sb="11" eb="13">
      <t>タイワ</t>
    </rPh>
    <rPh sb="25" eb="27">
      <t>タイワ</t>
    </rPh>
    <rPh sb="29" eb="31">
      <t>ジシャ</t>
    </rPh>
    <rPh sb="31" eb="33">
      <t>カツドウ</t>
    </rPh>
    <rPh sb="44" eb="46">
      <t>エイキョウ</t>
    </rPh>
    <rPh sb="47" eb="49">
      <t>ハアク</t>
    </rPh>
    <rPh sb="51" eb="53">
      <t>テキセツ</t>
    </rPh>
    <rPh sb="54" eb="56">
      <t>タイオウ</t>
    </rPh>
    <phoneticPr fontId="3"/>
  </si>
  <si>
    <t>【事業継続】
・事故や災害などの発生に伴う事業中断を想定した戦略を立案している</t>
    <rPh sb="1" eb="3">
      <t>ジギョウ</t>
    </rPh>
    <rPh sb="3" eb="5">
      <t>ケイゾク</t>
    </rPh>
    <rPh sb="8" eb="10">
      <t>ジコ</t>
    </rPh>
    <rPh sb="11" eb="13">
      <t>サイガイ</t>
    </rPh>
    <rPh sb="26" eb="28">
      <t>ソウテイ</t>
    </rPh>
    <rPh sb="30" eb="32">
      <t>センリャク</t>
    </rPh>
    <rPh sb="33" eb="35">
      <t>リツアン</t>
    </rPh>
    <phoneticPr fontId="3"/>
  </si>
  <si>
    <r>
      <rPr>
        <sz val="17"/>
        <color rgb="FFFF0000"/>
        <rFont val="游ゴシック"/>
        <family val="3"/>
        <charset val="128"/>
        <scheme val="minor"/>
      </rPr>
      <t>13</t>
    </r>
    <r>
      <rPr>
        <sz val="17"/>
        <color theme="1"/>
        <rFont val="游ゴシック"/>
        <family val="3"/>
        <charset val="128"/>
        <scheme val="minor"/>
      </rPr>
      <t xml:space="preserve">
13.1</t>
    </r>
    <phoneticPr fontId="3"/>
  </si>
  <si>
    <t>【事業承継】
・事業承継に関する検討・対策を行っている</t>
    <rPh sb="1" eb="3">
      <t>ジギョウ</t>
    </rPh>
    <rPh sb="3" eb="5">
      <t>ショウケイ</t>
    </rPh>
    <rPh sb="8" eb="10">
      <t>ジギョウ</t>
    </rPh>
    <rPh sb="10" eb="12">
      <t>ショウケイ</t>
    </rPh>
    <rPh sb="13" eb="14">
      <t>カン</t>
    </rPh>
    <rPh sb="16" eb="18">
      <t>ケントウ</t>
    </rPh>
    <rPh sb="19" eb="21">
      <t>タイサク</t>
    </rPh>
    <rPh sb="22" eb="23">
      <t>オコナ</t>
    </rPh>
    <phoneticPr fontId="3"/>
  </si>
  <si>
    <t>上記以外で設定した取組項目</t>
    <rPh sb="0" eb="2">
      <t>ジョウキ</t>
    </rPh>
    <rPh sb="2" eb="4">
      <t>イガイ</t>
    </rPh>
    <rPh sb="5" eb="7">
      <t>セッテイ</t>
    </rPh>
    <rPh sb="9" eb="11">
      <t>トリクミ</t>
    </rPh>
    <rPh sb="11" eb="13">
      <t>コウモク</t>
    </rPh>
    <phoneticPr fontId="3"/>
  </si>
  <si>
    <t>独自に設定したSDGsに資する取組</t>
    <phoneticPr fontId="3"/>
  </si>
  <si>
    <t>具体的な取組</t>
    <rPh sb="0" eb="3">
      <t>グタイテキ</t>
    </rPh>
    <rPh sb="4" eb="6">
      <t>トリクミ</t>
    </rPh>
    <phoneticPr fontId="3"/>
  </si>
  <si>
    <t>【記載留意事項】
・ＳＤＧｓのゴール・ターゲットのマッピングについては、各項目について、ゴールやターゲットに直接的に当てはまる場合は黒字、間接的（結果として）に寄与する場合は赤字で番号を記載しています。（ＳＤＧｓのゴール・ターゲットのマッピングの整数はＳＤＧｓのゴール（例：７）を表し、小数点を含む数字はターゲット（例：7.3）を表しています。）
・「取組レベル」の「基本」の項目のすべてに「具体的な取組」が記載されることが登録の必須条件となります。なお、今回の宣言に合わせて、今後、取り組む予定のものにあっても「具体的な取組」を記載いただければ登録が可能です。（今後、取り組むものについては、「具体的な取組」の前に【予定】と記載してください。）
・「非該当」のものについては、「チェック項目」が事業形態上（個人事業主等）該当しない場合にその理由を「具体的な取組」欄に記載してください。
・「具体的な取組」には、チェック内容に関する具体的な取組を記載してください。
　また、取組に関連する国際機関、国、県、市町村等の認証・認定等（※）を取得している場合は、その旨を併せて記載してください。（※えるぼし認定、森林認証制度　など）</t>
    <rPh sb="1" eb="3">
      <t>キサイ</t>
    </rPh>
    <rPh sb="3" eb="5">
      <t>リュウイ</t>
    </rPh>
    <rPh sb="5" eb="7">
      <t>ジコウ</t>
    </rPh>
    <rPh sb="123" eb="125">
      <t>セイスウ</t>
    </rPh>
    <rPh sb="135" eb="136">
      <t>レイ</t>
    </rPh>
    <rPh sb="140" eb="141">
      <t>アラワ</t>
    </rPh>
    <rPh sb="143" eb="146">
      <t>ショウスウテン</t>
    </rPh>
    <rPh sb="147" eb="148">
      <t>フク</t>
    </rPh>
    <rPh sb="149" eb="151">
      <t>スウジ</t>
    </rPh>
    <rPh sb="158" eb="159">
      <t>レイ</t>
    </rPh>
    <rPh sb="165" eb="166">
      <t>アラワ</t>
    </rPh>
    <rPh sb="176" eb="178">
      <t>トリクミ</t>
    </rPh>
    <rPh sb="184" eb="186">
      <t>キホン</t>
    </rPh>
    <rPh sb="188" eb="190">
      <t>コウモク</t>
    </rPh>
    <rPh sb="196" eb="199">
      <t>グタイテキ</t>
    </rPh>
    <rPh sb="200" eb="202">
      <t>トリクミ</t>
    </rPh>
    <rPh sb="204" eb="206">
      <t>キサイ</t>
    </rPh>
    <rPh sb="212" eb="214">
      <t>トウロク</t>
    </rPh>
    <rPh sb="215" eb="217">
      <t>ヒッス</t>
    </rPh>
    <rPh sb="217" eb="219">
      <t>ジョウケン</t>
    </rPh>
    <rPh sb="228" eb="230">
      <t>コンカイ</t>
    </rPh>
    <rPh sb="231" eb="233">
      <t>センゲン</t>
    </rPh>
    <rPh sb="234" eb="235">
      <t>ア</t>
    </rPh>
    <rPh sb="239" eb="241">
      <t>コンゴ</t>
    </rPh>
    <rPh sb="242" eb="243">
      <t>ト</t>
    </rPh>
    <rPh sb="244" eb="245">
      <t>ク</t>
    </rPh>
    <rPh sb="246" eb="248">
      <t>ヨテイ</t>
    </rPh>
    <rPh sb="257" eb="260">
      <t>グタイテキ</t>
    </rPh>
    <rPh sb="261" eb="263">
      <t>トリクミ</t>
    </rPh>
    <rPh sb="265" eb="267">
      <t>キサイ</t>
    </rPh>
    <rPh sb="273" eb="275">
      <t>トウロク</t>
    </rPh>
    <rPh sb="276" eb="278">
      <t>カノウ</t>
    </rPh>
    <rPh sb="282" eb="284">
      <t>コンゴ</t>
    </rPh>
    <rPh sb="285" eb="286">
      <t>ト</t>
    </rPh>
    <rPh sb="287" eb="288">
      <t>ク</t>
    </rPh>
    <rPh sb="298" eb="301">
      <t>グタイテキ</t>
    </rPh>
    <rPh sb="302" eb="304">
      <t>トリクミ</t>
    </rPh>
    <rPh sb="306" eb="307">
      <t>マエ</t>
    </rPh>
    <rPh sb="309" eb="311">
      <t>ヨテイ</t>
    </rPh>
    <rPh sb="313" eb="315">
      <t>キサイ</t>
    </rPh>
    <rPh sb="326" eb="327">
      <t>ヒ</t>
    </rPh>
    <rPh sb="327" eb="329">
      <t>ガイトウ</t>
    </rPh>
    <rPh sb="344" eb="346">
      <t>コウモク</t>
    </rPh>
    <rPh sb="348" eb="350">
      <t>ジギョウ</t>
    </rPh>
    <rPh sb="350" eb="352">
      <t>ケイタイ</t>
    </rPh>
    <rPh sb="352" eb="353">
      <t>ジョウ</t>
    </rPh>
    <rPh sb="354" eb="356">
      <t>コジン</t>
    </rPh>
    <rPh sb="356" eb="359">
      <t>ジギョウヌシ</t>
    </rPh>
    <rPh sb="359" eb="360">
      <t>ナド</t>
    </rPh>
    <rPh sb="361" eb="363">
      <t>ガイトウ</t>
    </rPh>
    <rPh sb="366" eb="368">
      <t>バアイ</t>
    </rPh>
    <rPh sb="371" eb="373">
      <t>リユウ</t>
    </rPh>
    <rPh sb="375" eb="378">
      <t>グタイテキ</t>
    </rPh>
    <rPh sb="379" eb="381">
      <t>トリクミ</t>
    </rPh>
    <rPh sb="382" eb="383">
      <t>ラン</t>
    </rPh>
    <rPh sb="384" eb="386">
      <t>キサイ</t>
    </rPh>
    <rPh sb="396" eb="399">
      <t>グタイテキ</t>
    </rPh>
    <rPh sb="400" eb="402">
      <t>トリクミ</t>
    </rPh>
    <rPh sb="410" eb="412">
      <t>ナイヨウ</t>
    </rPh>
    <rPh sb="413" eb="414">
      <t>カン</t>
    </rPh>
    <rPh sb="416" eb="419">
      <t>グタイテキ</t>
    </rPh>
    <rPh sb="420" eb="422">
      <t>トリクミ</t>
    </rPh>
    <rPh sb="423" eb="425">
      <t>キサイ</t>
    </rPh>
    <rPh sb="440" eb="442">
      <t>カンレン</t>
    </rPh>
    <rPh sb="444" eb="446">
      <t>コクサイ</t>
    </rPh>
    <rPh sb="446" eb="448">
      <t>キカン</t>
    </rPh>
    <rPh sb="449" eb="450">
      <t>クニ</t>
    </rPh>
    <rPh sb="451" eb="452">
      <t>ケン</t>
    </rPh>
    <rPh sb="453" eb="456">
      <t>シチョウソン</t>
    </rPh>
    <rPh sb="456" eb="457">
      <t>ナド</t>
    </rPh>
    <rPh sb="458" eb="460">
      <t>ニンショウ</t>
    </rPh>
    <rPh sb="461" eb="463">
      <t>ニンテイ</t>
    </rPh>
    <rPh sb="463" eb="464">
      <t>ナド</t>
    </rPh>
    <rPh sb="468" eb="470">
      <t>シュトク</t>
    </rPh>
    <rPh sb="474" eb="476">
      <t>バアイ</t>
    </rPh>
    <rPh sb="480" eb="481">
      <t>ムネ</t>
    </rPh>
    <rPh sb="482" eb="483">
      <t>アワ</t>
    </rPh>
    <rPh sb="500" eb="502">
      <t>ニンテイ</t>
    </rPh>
    <rPh sb="503" eb="505">
      <t>シンリン</t>
    </rPh>
    <rPh sb="505" eb="507">
      <t>ニンショウ</t>
    </rPh>
    <rPh sb="507" eb="509">
      <t>セイド</t>
    </rPh>
    <phoneticPr fontId="3"/>
  </si>
  <si>
    <t>基本</t>
    <phoneticPr fontId="3"/>
  </si>
  <si>
    <t>応用</t>
    <rPh sb="0" eb="2">
      <t>オウヨウ</t>
    </rPh>
    <phoneticPr fontId="3"/>
  </si>
  <si>
    <t>応用</t>
    <phoneticPr fontId="3"/>
  </si>
  <si>
    <t>目標１</t>
    <rPh sb="0" eb="2">
      <t>モクヒョウ</t>
    </rPh>
    <phoneticPr fontId="3"/>
  </si>
  <si>
    <t>目標２</t>
    <rPh sb="0" eb="2">
      <t>モクヒョウ</t>
    </rPh>
    <phoneticPr fontId="3"/>
  </si>
  <si>
    <t>目標３</t>
    <rPh sb="0" eb="2">
      <t>モクヒョウ</t>
    </rPh>
    <phoneticPr fontId="3"/>
  </si>
  <si>
    <t>期待
レベル</t>
    <rPh sb="0" eb="2">
      <t>キタイ</t>
    </rPh>
    <phoneticPr fontId="3"/>
  </si>
  <si>
    <t>「基本」の項目は入力必須の項目です。
「応用」の項目は入力フォーム２で設定した目標に関連する番号がある場合は入力してください。</t>
    <rPh sb="1" eb="3">
      <t>キホン</t>
    </rPh>
    <rPh sb="5" eb="7">
      <t>コウモク</t>
    </rPh>
    <rPh sb="8" eb="10">
      <t>ニュウリョク</t>
    </rPh>
    <rPh sb="10" eb="12">
      <t>ヒッス</t>
    </rPh>
    <rPh sb="13" eb="15">
      <t>コウモク</t>
    </rPh>
    <rPh sb="20" eb="22">
      <t>オウヨウ</t>
    </rPh>
    <rPh sb="24" eb="26">
      <t>コウモク</t>
    </rPh>
    <rPh sb="27" eb="29">
      <t>ニュウリョク</t>
    </rPh>
    <rPh sb="35" eb="37">
      <t>セッテイ</t>
    </rPh>
    <rPh sb="39" eb="41">
      <t>モクヒョウ</t>
    </rPh>
    <rPh sb="42" eb="44">
      <t>カンレン</t>
    </rPh>
    <rPh sb="46" eb="48">
      <t>バンゴウ</t>
    </rPh>
    <rPh sb="51" eb="53">
      <t>バアイ</t>
    </rPh>
    <rPh sb="54" eb="56">
      <t>ニュウリョク</t>
    </rPh>
    <phoneticPr fontId="3"/>
  </si>
  <si>
    <t>目標に係る番号　一覧表</t>
    <rPh sb="0" eb="2">
      <t>モクヒョウ</t>
    </rPh>
    <rPh sb="3" eb="4">
      <t>カカ</t>
    </rPh>
    <rPh sb="5" eb="7">
      <t>バンゴウ</t>
    </rPh>
    <rPh sb="8" eb="11">
      <t>イチランヒョウ</t>
    </rPh>
    <phoneticPr fontId="3"/>
  </si>
  <si>
    <t>入力確認</t>
    <rPh sb="0" eb="2">
      <t>ニュウリョク</t>
    </rPh>
    <rPh sb="2" eb="4">
      <t>カクニン</t>
    </rPh>
    <phoneticPr fontId="3"/>
  </si>
  <si>
    <t>提出日</t>
    <rPh sb="0" eb="3">
      <t>テイシュツビ</t>
    </rPh>
    <phoneticPr fontId="3"/>
  </si>
  <si>
    <t>事業所数
(本社含む)</t>
    <phoneticPr fontId="3"/>
  </si>
  <si>
    <t>栃木県</t>
    <rPh sb="0" eb="3">
      <t>トチギケン</t>
    </rPh>
    <phoneticPr fontId="3"/>
  </si>
  <si>
    <t>※本社が県外の場合は県内事業所等の住所を記載ください。</t>
    <rPh sb="1" eb="3">
      <t>ホンシャ</t>
    </rPh>
    <rPh sb="4" eb="6">
      <t>ケンガイ</t>
    </rPh>
    <rPh sb="7" eb="9">
      <t>バアイ</t>
    </rPh>
    <rPh sb="10" eb="12">
      <t>ケンナイ</t>
    </rPh>
    <rPh sb="12" eb="15">
      <t>ジギョウショ</t>
    </rPh>
    <rPh sb="15" eb="16">
      <t>トウ</t>
    </rPh>
    <rPh sb="17" eb="19">
      <t>ジュウショ</t>
    </rPh>
    <rPh sb="20" eb="22">
      <t>キサイ</t>
    </rPh>
    <phoneticPr fontId="3"/>
  </si>
  <si>
    <t>事務局使用欄</t>
    <rPh sb="0" eb="3">
      <t>ジムキョク</t>
    </rPh>
    <rPh sb="3" eb="5">
      <t>シヨウ</t>
    </rPh>
    <rPh sb="5" eb="6">
      <t>ラン</t>
    </rPh>
    <phoneticPr fontId="3"/>
  </si>
  <si>
    <t>３　側　面</t>
    <rPh sb="2" eb="3">
      <t>ガワ</t>
    </rPh>
    <rPh sb="4" eb="5">
      <t>メン</t>
    </rPh>
    <phoneticPr fontId="3"/>
  </si>
  <si>
    <t>要件２の関連
する番号</t>
    <rPh sb="0" eb="2">
      <t>ヨウケン</t>
    </rPh>
    <rPh sb="4" eb="6">
      <t>カンレン</t>
    </rPh>
    <rPh sb="9" eb="11">
      <t>バンゴウ</t>
    </rPh>
    <phoneticPr fontId="3"/>
  </si>
  <si>
    <t>取り組み内容は、番号２～４の欄に最大３つまでご記入いただけます。</t>
    <rPh sb="0" eb="1">
      <t>ト</t>
    </rPh>
    <rPh sb="2" eb="3">
      <t>ク</t>
    </rPh>
    <rPh sb="4" eb="6">
      <t>ナイヨウ</t>
    </rPh>
    <rPh sb="8" eb="10">
      <t>バンゴウ</t>
    </rPh>
    <rPh sb="14" eb="15">
      <t>ラン</t>
    </rPh>
    <rPh sb="16" eb="18">
      <t>サイダイ</t>
    </rPh>
    <rPh sb="23" eb="2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</si>
</sst>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00\-0000\-0000"/>
  </numFmts>
  <fonts count="42" x14ac:knownFonts="1">
    <font>
      <sz val="11"/>
      <color theme="1"/>
      <name val="游ゴシック"/>
      <family val="2"/>
      <charset val="128"/>
      <scheme val="minor"/>
    </font>
    <font>
      <sz val="11"/>
      <color rgb="FFFF0000"/>
      <name val="游ゴシック"/>
      <family val="2"/>
      <charset val="128"/>
      <scheme val="minor"/>
    </font>
    <font>
      <sz val="10"/>
      <color theme="1"/>
      <name val="游ゴシック"/>
      <family val="3"/>
      <charset val="128"/>
      <scheme val="minor"/>
    </font>
    <font>
      <sz val="6"/>
      <name val="游ゴシック"/>
      <family val="2"/>
      <charset val="128"/>
      <scheme val="minor"/>
    </font>
    <font>
      <sz val="12"/>
      <color theme="1"/>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u/>
      <sz val="11"/>
      <color theme="10"/>
      <name val="游ゴシック"/>
      <family val="2"/>
      <charset val="128"/>
      <scheme val="minor"/>
    </font>
    <font>
      <b/>
      <sz val="11"/>
      <color rgb="FFFF0000"/>
      <name val="游ゴシック"/>
      <family val="3"/>
      <charset val="128"/>
      <scheme val="minor"/>
    </font>
    <font>
      <sz val="11"/>
      <color theme="1"/>
      <name val="游ゴシック"/>
      <family val="3"/>
      <charset val="128"/>
      <scheme val="minor"/>
    </font>
    <font>
      <sz val="8"/>
      <color rgb="FFFF0000"/>
      <name val="游ゴシック"/>
      <family val="3"/>
      <charset val="128"/>
      <scheme val="minor"/>
    </font>
    <font>
      <sz val="6"/>
      <color theme="1"/>
      <name val="游ゴシック"/>
      <family val="3"/>
      <charset val="128"/>
      <scheme val="minor"/>
    </font>
    <font>
      <sz val="11"/>
      <name val="游ゴシック"/>
      <family val="3"/>
      <charset val="128"/>
      <scheme val="minor"/>
    </font>
    <font>
      <b/>
      <sz val="8"/>
      <color rgb="FFFF0000"/>
      <name val="游ゴシック"/>
      <family val="3"/>
      <charset val="128"/>
      <scheme val="minor"/>
    </font>
    <font>
      <sz val="6"/>
      <name val="游ゴシック"/>
      <family val="3"/>
      <charset val="128"/>
      <scheme val="minor"/>
    </font>
    <font>
      <sz val="8"/>
      <color rgb="FF0070C0"/>
      <name val="游ゴシック"/>
      <family val="3"/>
      <charset val="128"/>
      <scheme val="minor"/>
    </font>
    <font>
      <sz val="6"/>
      <color theme="8" tint="-0.249977111117893"/>
      <name val="游ゴシック"/>
      <family val="3"/>
      <charset val="128"/>
      <scheme val="minor"/>
    </font>
    <font>
      <sz val="11"/>
      <color rgb="FFFF0000"/>
      <name val="游ゴシック"/>
      <family val="3"/>
      <charset val="128"/>
      <scheme val="minor"/>
    </font>
    <font>
      <sz val="11"/>
      <color theme="1"/>
      <name val="メイリオ"/>
      <family val="3"/>
      <charset val="128"/>
    </font>
    <font>
      <b/>
      <sz val="28"/>
      <color theme="1"/>
      <name val="游ゴシック"/>
      <family val="2"/>
      <charset val="128"/>
      <scheme val="minor"/>
    </font>
    <font>
      <b/>
      <sz val="28"/>
      <color theme="1"/>
      <name val="游ゴシック"/>
      <family val="3"/>
      <charset val="128"/>
      <scheme val="minor"/>
    </font>
    <font>
      <sz val="20"/>
      <color theme="1"/>
      <name val="游ゴシック"/>
      <family val="2"/>
      <charset val="128"/>
      <scheme val="minor"/>
    </font>
    <font>
      <sz val="17"/>
      <color theme="1"/>
      <name val="游ゴシック"/>
      <family val="2"/>
      <charset val="128"/>
      <scheme val="minor"/>
    </font>
    <font>
      <sz val="26"/>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17"/>
      <color theme="1"/>
      <name val="游ゴシック"/>
      <family val="3"/>
      <charset val="128"/>
      <scheme val="minor"/>
    </font>
    <font>
      <sz val="17"/>
      <color rgb="FFFF0000"/>
      <name val="游ゴシック"/>
      <family val="3"/>
      <charset val="128"/>
      <scheme val="minor"/>
    </font>
    <font>
      <sz val="17"/>
      <name val="游ゴシック"/>
      <family val="3"/>
      <charset val="128"/>
      <scheme val="minor"/>
    </font>
    <font>
      <b/>
      <sz val="17"/>
      <color theme="1"/>
      <name val="游ゴシック"/>
      <family val="3"/>
      <charset val="128"/>
      <scheme val="minor"/>
    </font>
    <font>
      <sz val="20"/>
      <color theme="1"/>
      <name val="游ゴシック"/>
      <family val="3"/>
      <charset val="128"/>
      <scheme val="minor"/>
    </font>
    <font>
      <sz val="24"/>
      <color theme="1"/>
      <name val="游ゴシック"/>
      <family val="3"/>
      <charset val="128"/>
      <scheme val="minor"/>
    </font>
    <font>
      <sz val="11"/>
      <color theme="0"/>
      <name val="游ゴシック"/>
      <family val="2"/>
      <charset val="128"/>
      <scheme val="minor"/>
    </font>
    <font>
      <sz val="24"/>
      <color theme="1"/>
      <name val="游ゴシック"/>
      <family val="2"/>
      <charset val="128"/>
      <scheme val="minor"/>
    </font>
    <font>
      <b/>
      <sz val="11"/>
      <color theme="1"/>
      <name val="游ゴシック"/>
      <family val="3"/>
      <charset val="128"/>
      <scheme val="minor"/>
    </font>
    <font>
      <b/>
      <sz val="11"/>
      <name val="游ゴシック"/>
      <family val="3"/>
      <charset val="128"/>
      <scheme val="minor"/>
    </font>
    <font>
      <b/>
      <sz val="9"/>
      <color theme="1"/>
      <name val="游ゴシック"/>
      <family val="3"/>
      <charset val="128"/>
      <scheme val="minor"/>
    </font>
    <font>
      <b/>
      <sz val="9"/>
      <name val="游ゴシック"/>
      <family val="3"/>
      <charset val="128"/>
      <scheme val="minor"/>
    </font>
    <font>
      <b/>
      <sz val="22"/>
      <color theme="1"/>
      <name val="游ゴシック"/>
      <family val="3"/>
      <charset val="128"/>
      <scheme val="minor"/>
    </font>
    <font>
      <sz val="11"/>
      <color theme="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CCFFFF"/>
        <bgColor indexed="64"/>
      </patternFill>
    </fill>
    <fill>
      <patternFill patternType="solid">
        <fgColor theme="7"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DashDotDot">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280">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vertical="center" wrapText="1"/>
    </xf>
    <xf numFmtId="0" fontId="2"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0" fillId="0" borderId="0" xfId="0" applyAlignment="1">
      <alignment horizontal="lef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wrapText="1"/>
    </xf>
    <xf numFmtId="0" fontId="10" fillId="0" borderId="0" xfId="0" applyFont="1">
      <alignment vertical="center"/>
    </xf>
    <xf numFmtId="0" fontId="8" fillId="0" borderId="0" xfId="0" applyFont="1">
      <alignment vertical="center"/>
    </xf>
    <xf numFmtId="14" fontId="0" fillId="0" borderId="9" xfId="0" applyNumberFormat="1" applyBorder="1">
      <alignment vertical="center"/>
    </xf>
    <xf numFmtId="0" fontId="12" fillId="0" borderId="9" xfId="0" applyFont="1" applyBorder="1">
      <alignment vertical="center"/>
    </xf>
    <xf numFmtId="0" fontId="0" fillId="0" borderId="5" xfId="0" applyBorder="1">
      <alignment vertical="center"/>
    </xf>
    <xf numFmtId="0" fontId="13" fillId="0" borderId="4" xfId="0" applyFont="1" applyBorder="1">
      <alignment vertical="center"/>
    </xf>
    <xf numFmtId="0" fontId="0" fillId="0" borderId="0" xfId="1" applyFont="1" applyAlignment="1">
      <alignment horizontal="left" vertical="center" wrapText="1" indent="1"/>
    </xf>
    <xf numFmtId="0" fontId="11" fillId="0" borderId="2" xfId="0" applyFont="1" applyBorder="1">
      <alignment vertical="center"/>
    </xf>
    <xf numFmtId="0" fontId="1" fillId="0" borderId="0" xfId="0" applyFont="1">
      <alignment vertical="center"/>
    </xf>
    <xf numFmtId="0" fontId="11" fillId="0" borderId="1" xfId="0" applyFont="1" applyBorder="1">
      <alignment vertical="center"/>
    </xf>
    <xf numFmtId="0" fontId="12" fillId="0" borderId="1" xfId="0" applyFont="1" applyBorder="1">
      <alignment vertical="center"/>
    </xf>
    <xf numFmtId="0" fontId="16" fillId="0" borderId="1" xfId="0" applyFont="1" applyBorder="1">
      <alignment vertical="center"/>
    </xf>
    <xf numFmtId="0" fontId="17" fillId="0" borderId="1" xfId="0" applyFont="1" applyBorder="1">
      <alignment vertical="center"/>
    </xf>
    <xf numFmtId="0" fontId="9" fillId="0" borderId="1" xfId="1" applyBorder="1">
      <alignment vertical="center"/>
    </xf>
    <xf numFmtId="0" fontId="13" fillId="0" borderId="1" xfId="0" applyFont="1" applyBorder="1">
      <alignment vertical="center"/>
    </xf>
    <xf numFmtId="49" fontId="0" fillId="0" borderId="1" xfId="0" applyNumberFormat="1" applyBorder="1">
      <alignment vertical="center"/>
    </xf>
    <xf numFmtId="0" fontId="18" fillId="0" borderId="1" xfId="0" applyFont="1" applyBorder="1">
      <alignment vertical="center"/>
    </xf>
    <xf numFmtId="0" fontId="13" fillId="0" borderId="0" xfId="0" applyFont="1">
      <alignment vertical="center"/>
    </xf>
    <xf numFmtId="0" fontId="18" fillId="0" borderId="0" xfId="0" applyFont="1">
      <alignment vertical="center"/>
    </xf>
    <xf numFmtId="0" fontId="19" fillId="0" borderId="0" xfId="0" applyFont="1">
      <alignment vertical="center"/>
    </xf>
    <xf numFmtId="0" fontId="11" fillId="0" borderId="0" xfId="0" applyFont="1">
      <alignment vertical="center"/>
    </xf>
    <xf numFmtId="0" fontId="0" fillId="0" borderId="0" xfId="0" applyAlignment="1">
      <alignment vertical="center" wrapText="1"/>
    </xf>
    <xf numFmtId="14" fontId="0" fillId="0" borderId="0" xfId="0" applyNumberFormat="1">
      <alignment vertical="center"/>
    </xf>
    <xf numFmtId="177" fontId="0" fillId="0" borderId="0" xfId="0" applyNumberFormat="1">
      <alignment vertical="center"/>
    </xf>
    <xf numFmtId="0" fontId="20" fillId="0" borderId="0" xfId="0" applyFont="1" applyAlignment="1">
      <alignment vertical="center" wrapText="1"/>
    </xf>
    <xf numFmtId="0" fontId="11" fillId="0" borderId="0" xfId="0" applyFont="1" applyAlignment="1">
      <alignment horizontal="center" vertical="center"/>
    </xf>
    <xf numFmtId="0" fontId="11" fillId="0" borderId="9" xfId="0" applyFont="1" applyBorder="1">
      <alignment vertical="center"/>
    </xf>
    <xf numFmtId="0" fontId="11" fillId="0" borderId="3"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13" xfId="0" applyFont="1" applyBorder="1">
      <alignment vertical="center"/>
    </xf>
    <xf numFmtId="0" fontId="11" fillId="0" borderId="14" xfId="0" applyFont="1" applyBorder="1">
      <alignment vertical="center"/>
    </xf>
    <xf numFmtId="0" fontId="19" fillId="0" borderId="6" xfId="0" applyFont="1" applyBorder="1">
      <alignment vertical="center"/>
    </xf>
    <xf numFmtId="0" fontId="19" fillId="0" borderId="13" xfId="0" applyFont="1" applyBorder="1">
      <alignment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lignment vertical="center"/>
    </xf>
    <xf numFmtId="0" fontId="24" fillId="0" borderId="0" xfId="0" applyFont="1" applyAlignment="1">
      <alignment vertical="center" wrapText="1"/>
    </xf>
    <xf numFmtId="0" fontId="22" fillId="0" borderId="15" xfId="0" applyFont="1" applyBorder="1" applyAlignment="1">
      <alignment horizontal="center" vertical="center"/>
    </xf>
    <xf numFmtId="0" fontId="28" fillId="0" borderId="4" xfId="0" applyFont="1" applyBorder="1" applyAlignment="1">
      <alignment horizontal="center" vertical="center" wrapText="1"/>
    </xf>
    <xf numFmtId="0" fontId="28" fillId="0" borderId="1" xfId="0" applyFont="1" applyBorder="1" applyAlignment="1">
      <alignment horizontal="center" vertical="center" wrapText="1"/>
    </xf>
    <xf numFmtId="0" fontId="28" fillId="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6" fillId="2" borderId="2"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0" borderId="1" xfId="0" applyFont="1" applyBorder="1" applyAlignment="1">
      <alignment horizontal="center" vertical="center" wrapText="1"/>
    </xf>
    <xf numFmtId="0" fontId="30" fillId="2" borderId="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0" borderId="0" xfId="0" applyFont="1" applyAlignment="1">
      <alignment horizontal="center" vertical="center" wrapText="1"/>
    </xf>
    <xf numFmtId="0" fontId="28" fillId="2" borderId="0" xfId="0" applyFont="1" applyFill="1" applyAlignment="1">
      <alignment horizontal="left" vertical="center" wrapText="1"/>
    </xf>
    <xf numFmtId="0" fontId="28" fillId="2" borderId="0" xfId="0" applyFont="1" applyFill="1" applyAlignment="1">
      <alignment horizontal="center" vertical="center" wrapText="1"/>
    </xf>
    <xf numFmtId="0" fontId="29" fillId="2" borderId="0" xfId="0" applyFont="1" applyFill="1" applyAlignment="1">
      <alignment horizontal="center" vertical="center" wrapText="1"/>
    </xf>
    <xf numFmtId="0" fontId="28" fillId="0" borderId="0" xfId="0" applyFont="1">
      <alignment vertical="center"/>
    </xf>
    <xf numFmtId="0" fontId="27" fillId="0" borderId="1" xfId="0" applyFont="1" applyBorder="1" applyAlignment="1">
      <alignment vertical="center" wrapText="1"/>
    </xf>
    <xf numFmtId="0" fontId="0" fillId="5" borderId="1" xfId="0" applyFill="1" applyBorder="1" applyAlignment="1">
      <alignment vertical="center" wrapText="1"/>
    </xf>
    <xf numFmtId="0" fontId="0" fillId="5" borderId="1" xfId="0" applyFill="1" applyBorder="1">
      <alignment vertical="center"/>
    </xf>
    <xf numFmtId="14" fontId="0" fillId="5" borderId="1" xfId="0" applyNumberFormat="1" applyFill="1" applyBorder="1">
      <alignment vertical="center"/>
    </xf>
    <xf numFmtId="14" fontId="0" fillId="0" borderId="3" xfId="0" applyNumberFormat="1" applyBorder="1">
      <alignment vertical="center"/>
    </xf>
    <xf numFmtId="0" fontId="8" fillId="0" borderId="10" xfId="0" applyFont="1" applyBorder="1">
      <alignment vertical="center"/>
    </xf>
    <xf numFmtId="0" fontId="22" fillId="0" borderId="0" xfId="0" applyFont="1">
      <alignment vertical="center"/>
    </xf>
    <xf numFmtId="0" fontId="21" fillId="0" borderId="0" xfId="0" applyFont="1">
      <alignment vertical="center"/>
    </xf>
    <xf numFmtId="0" fontId="12" fillId="0" borderId="1" xfId="0" applyFont="1" applyBorder="1" applyAlignment="1">
      <alignment vertical="center" wrapText="1"/>
    </xf>
    <xf numFmtId="0" fontId="33" fillId="0" borderId="0" xfId="0" applyFont="1">
      <alignment vertical="center"/>
    </xf>
    <xf numFmtId="0" fontId="28" fillId="0" borderId="0" xfId="0" applyFont="1" applyAlignment="1">
      <alignment vertical="center" wrapText="1"/>
    </xf>
    <xf numFmtId="0" fontId="28" fillId="3" borderId="1"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0" borderId="1" xfId="0" applyFont="1" applyBorder="1" applyAlignment="1" applyProtection="1">
      <alignment horizontal="center" vertical="center" wrapText="1"/>
      <protection locked="0"/>
    </xf>
    <xf numFmtId="0" fontId="33" fillId="0" borderId="3" xfId="0" applyFont="1" applyBorder="1" applyAlignment="1" applyProtection="1">
      <alignment vertical="center" wrapText="1"/>
      <protection locked="0"/>
    </xf>
    <xf numFmtId="0" fontId="33" fillId="2" borderId="1" xfId="0" applyFont="1" applyFill="1" applyBorder="1" applyAlignment="1" applyProtection="1">
      <alignment horizontal="center" vertical="center" wrapText="1"/>
      <protection locked="0"/>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8" xfId="0" applyFont="1" applyBorder="1" applyAlignment="1">
      <alignment horizontal="left" vertical="center" wrapText="1"/>
    </xf>
    <xf numFmtId="0" fontId="33" fillId="2" borderId="5"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4" fillId="0" borderId="0" xfId="0" applyFont="1">
      <alignment vertical="center"/>
    </xf>
    <xf numFmtId="14" fontId="0" fillId="0" borderId="4" xfId="0" applyNumberFormat="1" applyBorder="1" applyProtection="1">
      <alignment vertical="center"/>
      <protection locked="0"/>
    </xf>
    <xf numFmtId="0" fontId="0" fillId="0" borderId="10" xfId="0" applyBorder="1" applyProtection="1">
      <alignment vertical="center"/>
      <protection locked="0"/>
    </xf>
    <xf numFmtId="0" fontId="34" fillId="0" borderId="0" xfId="0" applyFont="1" applyProtection="1">
      <alignment vertical="center"/>
      <protection locked="0"/>
    </xf>
    <xf numFmtId="0" fontId="0" fillId="0" borderId="0" xfId="0" applyProtection="1">
      <alignment vertical="center"/>
      <protection locked="0"/>
    </xf>
    <xf numFmtId="0" fontId="11" fillId="0" borderId="23" xfId="0" applyFont="1" applyBorder="1" applyAlignment="1" applyProtection="1">
      <alignment vertical="center" wrapText="1"/>
      <protection locked="0"/>
    </xf>
    <xf numFmtId="0" fontId="11" fillId="0" borderId="24" xfId="0" applyFont="1" applyBorder="1" applyAlignment="1" applyProtection="1">
      <alignment vertical="center" wrapText="1"/>
      <protection locked="0"/>
    </xf>
    <xf numFmtId="0" fontId="36" fillId="0" borderId="1" xfId="0" applyFont="1" applyBorder="1" applyAlignment="1">
      <alignment horizontal="center" vertical="center"/>
    </xf>
    <xf numFmtId="0" fontId="36" fillId="5" borderId="1" xfId="0" applyFont="1" applyFill="1" applyBorder="1" applyAlignment="1">
      <alignment horizontal="center" vertical="center"/>
    </xf>
    <xf numFmtId="0" fontId="36" fillId="0" borderId="17" xfId="0" applyFont="1" applyBorder="1" applyAlignment="1">
      <alignment horizontal="center" vertical="center"/>
    </xf>
    <xf numFmtId="0" fontId="36" fillId="0" borderId="1" xfId="0" applyFont="1" applyBorder="1">
      <alignment vertical="center"/>
    </xf>
    <xf numFmtId="0" fontId="36" fillId="0" borderId="9" xfId="0" applyFont="1" applyBorder="1">
      <alignment vertical="center"/>
    </xf>
    <xf numFmtId="0" fontId="36" fillId="0" borderId="9" xfId="0" applyFont="1" applyBorder="1" applyAlignment="1">
      <alignment horizontal="center" vertical="center"/>
    </xf>
    <xf numFmtId="0" fontId="36" fillId="0" borderId="2" xfId="0" applyFont="1" applyBorder="1">
      <alignment vertical="center"/>
    </xf>
    <xf numFmtId="0" fontId="37" fillId="0" borderId="1" xfId="0" applyFont="1" applyBorder="1">
      <alignment vertical="center"/>
    </xf>
    <xf numFmtId="0" fontId="36" fillId="0" borderId="2" xfId="0" applyFont="1" applyBorder="1" applyAlignment="1">
      <alignment horizontal="center" vertical="center"/>
    </xf>
    <xf numFmtId="0" fontId="36" fillId="0" borderId="0" xfId="0" applyFont="1">
      <alignment vertical="center"/>
    </xf>
    <xf numFmtId="0" fontId="38" fillId="5" borderId="1" xfId="0" applyFont="1" applyFill="1" applyBorder="1" applyAlignment="1">
      <alignment vertical="center" wrapText="1"/>
    </xf>
    <xf numFmtId="0" fontId="36" fillId="5" borderId="1" xfId="0" applyFont="1" applyFill="1" applyBorder="1" applyAlignment="1">
      <alignment vertical="center" wrapText="1"/>
    </xf>
    <xf numFmtId="0" fontId="39" fillId="5" borderId="1" xfId="0" applyFont="1" applyFill="1" applyBorder="1" applyAlignment="1">
      <alignment vertical="center" wrapText="1"/>
    </xf>
    <xf numFmtId="0" fontId="0" fillId="4" borderId="1" xfId="0" applyFill="1" applyBorder="1" applyProtection="1">
      <alignment vertical="center"/>
      <protection locked="0"/>
    </xf>
    <xf numFmtId="0" fontId="0" fillId="4" borderId="12" xfId="0" applyFill="1" applyBorder="1" applyProtection="1">
      <alignment vertical="center"/>
      <protection locked="0"/>
    </xf>
    <xf numFmtId="0" fontId="41" fillId="0" borderId="0" xfId="0" applyFont="1" applyAlignment="1">
      <alignment horizontal="center" vertical="center"/>
    </xf>
    <xf numFmtId="0" fontId="0" fillId="0" borderId="29" xfId="0" applyBorder="1">
      <alignment vertical="center"/>
    </xf>
    <xf numFmtId="0" fontId="11" fillId="0" borderId="29" xfId="0" applyFont="1" applyBorder="1">
      <alignment vertical="center"/>
    </xf>
    <xf numFmtId="0" fontId="8" fillId="0" borderId="29" xfId="0" applyFont="1" applyBorder="1">
      <alignment vertical="center"/>
    </xf>
    <xf numFmtId="49" fontId="8" fillId="5" borderId="1" xfId="0" applyNumberFormat="1" applyFont="1" applyFill="1" applyBorder="1">
      <alignment vertical="center"/>
    </xf>
    <xf numFmtId="0" fontId="36" fillId="5" borderId="3" xfId="0" applyFont="1" applyFill="1" applyBorder="1" applyAlignment="1">
      <alignment horizontal="center" vertical="center"/>
    </xf>
    <xf numFmtId="0" fontId="36" fillId="5" borderId="4" xfId="0" applyFont="1" applyFill="1" applyBorder="1" applyAlignment="1">
      <alignment horizontal="center" vertical="center"/>
    </xf>
    <xf numFmtId="0" fontId="11" fillId="0" borderId="3" xfId="0" applyFont="1" applyBorder="1" applyProtection="1">
      <alignment vertical="center"/>
      <protection locked="0"/>
    </xf>
    <xf numFmtId="0" fontId="11" fillId="0" borderId="4" xfId="0" applyFont="1" applyBorder="1" applyProtection="1">
      <alignment vertical="center"/>
      <protection locked="0"/>
    </xf>
    <xf numFmtId="14" fontId="0" fillId="0" borderId="3" xfId="0" applyNumberFormat="1" applyBorder="1" applyProtection="1">
      <alignment vertical="center"/>
      <protection locked="0"/>
    </xf>
    <xf numFmtId="14" fontId="0" fillId="0" borderId="4" xfId="0" applyNumberFormat="1"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36" fillId="0" borderId="15" xfId="0" applyFont="1" applyBorder="1">
      <alignment vertical="center"/>
    </xf>
    <xf numFmtId="0" fontId="36" fillId="0" borderId="3" xfId="0" applyFont="1" applyBorder="1" applyAlignment="1">
      <alignment horizontal="left" vertical="center"/>
    </xf>
    <xf numFmtId="0" fontId="36" fillId="0" borderId="5" xfId="0" applyFont="1" applyBorder="1" applyAlignment="1">
      <alignment horizontal="left" vertical="center"/>
    </xf>
    <xf numFmtId="0" fontId="36" fillId="0" borderId="9" xfId="0" applyFont="1" applyBorder="1" applyAlignment="1">
      <alignment horizontal="center" vertical="center"/>
    </xf>
    <xf numFmtId="0" fontId="36" fillId="0" borderId="2" xfId="0" applyFont="1" applyBorder="1" applyAlignment="1">
      <alignment horizontal="center" vertical="center"/>
    </xf>
    <xf numFmtId="0" fontId="14" fillId="0" borderId="3" xfId="0" applyFont="1" applyBorder="1" applyProtection="1">
      <alignment vertical="center"/>
      <protection locked="0"/>
    </xf>
    <xf numFmtId="0" fontId="14" fillId="0" borderId="4" xfId="0" applyFont="1" applyBorder="1" applyProtection="1">
      <alignment vertical="center"/>
      <protection locked="0"/>
    </xf>
    <xf numFmtId="0" fontId="9" fillId="0" borderId="3" xfId="1" applyBorder="1" applyAlignment="1" applyProtection="1">
      <alignment vertical="center"/>
      <protection locked="0"/>
    </xf>
    <xf numFmtId="0" fontId="9" fillId="0" borderId="4" xfId="1" applyBorder="1" applyAlignment="1" applyProtection="1">
      <alignment vertical="center"/>
      <protection locked="0"/>
    </xf>
    <xf numFmtId="49" fontId="0" fillId="0" borderId="3" xfId="0" applyNumberFormat="1" applyBorder="1" applyProtection="1">
      <alignment vertical="center"/>
      <protection locked="0"/>
    </xf>
    <xf numFmtId="49" fontId="0" fillId="0" borderId="4" xfId="0" applyNumberFormat="1" applyBorder="1" applyProtection="1">
      <alignment vertical="center"/>
      <protection locked="0"/>
    </xf>
    <xf numFmtId="0" fontId="9" fillId="0" borderId="3" xfId="1" applyFill="1" applyBorder="1" applyAlignment="1" applyProtection="1">
      <alignment vertical="center"/>
      <protection locked="0"/>
    </xf>
    <xf numFmtId="0" fontId="9" fillId="0" borderId="4" xfId="1" applyFill="1" applyBorder="1" applyAlignment="1" applyProtection="1">
      <alignment vertical="center"/>
      <protection locked="0"/>
    </xf>
    <xf numFmtId="0" fontId="36" fillId="0" borderId="6" xfId="0" applyFont="1" applyBorder="1" applyAlignment="1">
      <alignment vertical="top"/>
    </xf>
    <xf numFmtId="0" fontId="36" fillId="0" borderId="8" xfId="0" applyFont="1" applyBorder="1" applyAlignment="1">
      <alignment vertical="top"/>
    </xf>
    <xf numFmtId="0" fontId="36" fillId="0" borderId="7" xfId="0" applyFont="1" applyBorder="1" applyAlignment="1">
      <alignment vertical="top"/>
    </xf>
    <xf numFmtId="0" fontId="36" fillId="0" borderId="13" xfId="0" applyFont="1" applyBorder="1" applyAlignment="1">
      <alignment vertical="top"/>
    </xf>
    <xf numFmtId="0" fontId="36" fillId="0" borderId="15" xfId="0" applyFont="1" applyBorder="1" applyAlignment="1">
      <alignment vertical="top"/>
    </xf>
    <xf numFmtId="0" fontId="36" fillId="0" borderId="14" xfId="0" applyFont="1" applyBorder="1" applyAlignment="1">
      <alignment vertical="top"/>
    </xf>
    <xf numFmtId="0" fontId="36" fillId="0" borderId="3" xfId="0" applyFont="1" applyBorder="1">
      <alignment vertical="center"/>
    </xf>
    <xf numFmtId="0" fontId="36" fillId="0" borderId="5" xfId="0" applyFont="1" applyBorder="1">
      <alignment vertical="center"/>
    </xf>
    <xf numFmtId="0" fontId="36" fillId="0" borderId="4" xfId="0" applyFont="1" applyBorder="1">
      <alignment vertical="center"/>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6" fillId="0" borderId="28" xfId="0" applyFont="1" applyBorder="1" applyAlignment="1">
      <alignment horizontal="center" vertical="center"/>
    </xf>
    <xf numFmtId="0" fontId="36" fillId="0" borderId="18" xfId="0" applyFont="1" applyBorder="1">
      <alignment vertical="center"/>
    </xf>
    <xf numFmtId="0" fontId="36" fillId="0" borderId="19" xfId="0" applyFont="1" applyBorder="1">
      <alignment vertical="center"/>
    </xf>
    <xf numFmtId="0" fontId="11" fillId="0" borderId="1" xfId="0" applyFont="1" applyBorder="1" applyAlignment="1">
      <alignment vertical="center" wrapText="1"/>
    </xf>
    <xf numFmtId="0" fontId="11" fillId="0" borderId="21" xfId="0" applyFont="1" applyBorder="1" applyAlignment="1">
      <alignment vertical="center" wrapText="1"/>
    </xf>
    <xf numFmtId="0" fontId="36" fillId="0" borderId="1" xfId="0" applyFont="1" applyBorder="1">
      <alignment vertical="center"/>
    </xf>
    <xf numFmtId="0" fontId="36" fillId="0" borderId="21" xfId="0" applyFont="1" applyBorder="1">
      <alignment vertical="center"/>
    </xf>
    <xf numFmtId="0" fontId="11" fillId="0" borderId="1" xfId="0" applyFont="1" applyBorder="1" applyAlignment="1" applyProtection="1">
      <alignment vertical="center" wrapText="1"/>
      <protection locked="0"/>
    </xf>
    <xf numFmtId="0" fontId="11" fillId="0" borderId="21" xfId="0" applyFont="1" applyBorder="1" applyAlignment="1" applyProtection="1">
      <alignment vertical="center" wrapText="1"/>
      <protection locked="0"/>
    </xf>
    <xf numFmtId="0" fontId="36" fillId="0" borderId="9" xfId="0" applyFont="1" applyBorder="1">
      <alignment vertical="center"/>
    </xf>
    <xf numFmtId="0" fontId="36" fillId="0" borderId="27" xfId="0" applyFont="1" applyBorder="1">
      <alignment vertical="center"/>
    </xf>
    <xf numFmtId="0" fontId="36" fillId="5" borderId="1" xfId="0" applyFont="1" applyFill="1" applyBorder="1" applyAlignment="1">
      <alignment horizontal="center" vertical="center"/>
    </xf>
    <xf numFmtId="0" fontId="36" fillId="0" borderId="1" xfId="0" applyFont="1" applyBorder="1" applyAlignment="1">
      <alignment horizontal="center" vertical="center" wrapText="1"/>
    </xf>
    <xf numFmtId="9" fontId="11" fillId="0" borderId="1" xfId="0" applyNumberFormat="1" applyFont="1" applyBorder="1" applyAlignment="1" applyProtection="1">
      <alignment vertical="center" wrapText="1"/>
      <protection locked="0"/>
    </xf>
    <xf numFmtId="0" fontId="10" fillId="0" borderId="16" xfId="0" applyFont="1" applyBorder="1">
      <alignment vertical="center"/>
    </xf>
    <xf numFmtId="0" fontId="36" fillId="0" borderId="20" xfId="0" applyFont="1" applyBorder="1" applyAlignment="1">
      <alignment horizontal="center" vertical="center"/>
    </xf>
    <xf numFmtId="0" fontId="36" fillId="0" borderId="22" xfId="0" applyFont="1" applyBorder="1" applyAlignment="1">
      <alignment horizontal="center" vertical="center"/>
    </xf>
    <xf numFmtId="0" fontId="11" fillId="0" borderId="23" xfId="0" applyFont="1" applyBorder="1" applyAlignment="1" applyProtection="1">
      <alignment vertical="center" wrapText="1"/>
      <protection locked="0"/>
    </xf>
    <xf numFmtId="0" fontId="11" fillId="0" borderId="24" xfId="0" applyFont="1" applyBorder="1" applyAlignment="1" applyProtection="1">
      <alignment vertical="center" wrapText="1"/>
      <protection locked="0"/>
    </xf>
    <xf numFmtId="0" fontId="26" fillId="2" borderId="3" xfId="0" applyFont="1" applyFill="1" applyBorder="1" applyAlignment="1">
      <alignment vertical="center" wrapText="1"/>
    </xf>
    <xf numFmtId="0" fontId="26" fillId="2" borderId="5" xfId="0" applyFont="1" applyFill="1" applyBorder="1" applyAlignment="1">
      <alignment vertical="center" wrapText="1"/>
    </xf>
    <xf numFmtId="0" fontId="26" fillId="2" borderId="4" xfId="0" applyFont="1" applyFill="1" applyBorder="1" applyAlignment="1">
      <alignment vertical="center" wrapText="1"/>
    </xf>
    <xf numFmtId="0" fontId="28" fillId="2" borderId="3" xfId="0" applyFont="1" applyFill="1" applyBorder="1" applyAlignment="1" applyProtection="1">
      <alignment vertical="center" wrapText="1"/>
      <protection locked="0"/>
    </xf>
    <xf numFmtId="0" fontId="28" fillId="2" borderId="5" xfId="0" applyFont="1" applyFill="1" applyBorder="1" applyAlignment="1" applyProtection="1">
      <alignment vertical="center" wrapText="1"/>
      <protection locked="0"/>
    </xf>
    <xf numFmtId="0" fontId="28" fillId="2" borderId="4" xfId="0" applyFont="1" applyFill="1" applyBorder="1" applyAlignment="1" applyProtection="1">
      <alignment vertical="center" wrapText="1"/>
      <protection locked="0"/>
    </xf>
    <xf numFmtId="0" fontId="33" fillId="0" borderId="3" xfId="0" applyFont="1" applyBorder="1" applyAlignment="1" applyProtection="1">
      <alignment vertical="center" wrapText="1"/>
      <protection locked="0"/>
    </xf>
    <xf numFmtId="0" fontId="33" fillId="0" borderId="5" xfId="0" applyFont="1" applyBorder="1" applyAlignment="1" applyProtection="1">
      <alignment vertical="center" wrapText="1"/>
      <protection locked="0"/>
    </xf>
    <xf numFmtId="0" fontId="33" fillId="3" borderId="3"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4" xfId="0" applyFont="1" applyBorder="1" applyAlignment="1" applyProtection="1">
      <alignment vertical="center" wrapText="1"/>
      <protection locked="0"/>
    </xf>
    <xf numFmtId="0" fontId="33" fillId="3" borderId="4" xfId="0" applyFont="1" applyFill="1" applyBorder="1" applyAlignment="1">
      <alignment horizontal="center" vertical="center" wrapText="1"/>
    </xf>
    <xf numFmtId="0" fontId="28" fillId="4" borderId="3" xfId="0" applyFont="1" applyFill="1" applyBorder="1" applyAlignment="1" applyProtection="1">
      <alignment vertical="center" wrapText="1"/>
      <protection locked="0"/>
    </xf>
    <xf numFmtId="0" fontId="28" fillId="4" borderId="5" xfId="0" applyFont="1" applyFill="1" applyBorder="1" applyAlignment="1" applyProtection="1">
      <alignment vertical="center" wrapText="1"/>
      <protection locked="0"/>
    </xf>
    <xf numFmtId="0" fontId="28" fillId="4" borderId="4" xfId="0" applyFont="1" applyFill="1" applyBorder="1" applyAlignment="1" applyProtection="1">
      <alignment vertical="center" wrapText="1"/>
      <protection locked="0"/>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0" xfId="0" applyFont="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4" xfId="0" applyFont="1" applyBorder="1" applyAlignment="1">
      <alignment horizontal="center" vertical="center" wrapText="1"/>
    </xf>
    <xf numFmtId="0" fontId="32" fillId="0" borderId="1"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14" fontId="26" fillId="0" borderId="3" xfId="0" applyNumberFormat="1" applyFont="1" applyBorder="1" applyAlignment="1">
      <alignment horizontal="center" vertical="center"/>
    </xf>
    <xf numFmtId="14" fontId="26" fillId="0" borderId="5" xfId="0" applyNumberFormat="1" applyFont="1" applyBorder="1" applyAlignment="1">
      <alignment horizontal="center" vertical="center"/>
    </xf>
    <xf numFmtId="14" fontId="26" fillId="0" borderId="4" xfId="0" applyNumberFormat="1" applyFont="1" applyBorder="1" applyAlignment="1">
      <alignment horizontal="center" vertical="center"/>
    </xf>
    <xf numFmtId="0" fontId="21" fillId="0" borderId="10" xfId="0" applyFont="1" applyBorder="1" applyAlignment="1">
      <alignment horizontal="center" vertical="center"/>
    </xf>
    <xf numFmtId="0" fontId="21" fillId="0" borderId="0" xfId="0" applyFont="1" applyAlignment="1">
      <alignment horizontal="center" vertical="center"/>
    </xf>
    <xf numFmtId="0" fontId="40" fillId="5" borderId="1" xfId="0" applyFont="1" applyFill="1" applyBorder="1" applyAlignment="1">
      <alignment horizontal="center" vertical="center" wrapText="1"/>
    </xf>
    <xf numFmtId="0" fontId="40" fillId="0" borderId="0" xfId="0" applyFont="1" applyAlignment="1">
      <alignment horizontal="left" wrapText="1"/>
    </xf>
    <xf numFmtId="0" fontId="40" fillId="0" borderId="15" xfId="0" applyFont="1" applyBorder="1" applyAlignment="1">
      <alignment horizontal="left" wrapText="1"/>
    </xf>
    <xf numFmtId="0" fontId="35" fillId="5" borderId="0" xfId="0" applyFont="1" applyFill="1" applyAlignment="1">
      <alignment horizontal="left" vertical="center" wrapText="1"/>
    </xf>
    <xf numFmtId="0" fontId="28" fillId="0" borderId="1" xfId="0" applyFont="1" applyBorder="1" applyAlignment="1">
      <alignment horizontal="center" vertical="center" wrapText="1"/>
    </xf>
    <xf numFmtId="0" fontId="31" fillId="0" borderId="1" xfId="0" applyFont="1" applyBorder="1" applyAlignment="1">
      <alignment horizontal="center" vertical="center" textRotation="255"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4" xfId="0" applyFont="1" applyBorder="1" applyAlignment="1">
      <alignment horizontal="center" vertical="center" wrapText="1"/>
    </xf>
    <xf numFmtId="0" fontId="25" fillId="0" borderId="1" xfId="0" applyFont="1" applyBorder="1" applyAlignment="1">
      <alignment horizontal="center" vertical="center"/>
    </xf>
    <xf numFmtId="0" fontId="33" fillId="0" borderId="3" xfId="0" applyFont="1" applyBorder="1" applyAlignment="1">
      <alignment horizontal="left" vertical="distributed" wrapText="1"/>
    </xf>
    <xf numFmtId="0" fontId="33" fillId="0" borderId="5" xfId="0" applyFont="1" applyBorder="1" applyAlignment="1">
      <alignment horizontal="left" vertical="distributed" wrapText="1"/>
    </xf>
    <xf numFmtId="0" fontId="33" fillId="0" borderId="4" xfId="0" applyFont="1" applyBorder="1" applyAlignment="1">
      <alignment horizontal="left" vertical="distributed" wrapText="1"/>
    </xf>
    <xf numFmtId="0" fontId="28" fillId="2"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4"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4" xfId="0" applyFont="1" applyBorder="1" applyAlignment="1">
      <alignment horizontal="center" vertical="center" wrapText="1"/>
    </xf>
    <xf numFmtId="0" fontId="26" fillId="0" borderId="9" xfId="0" applyFont="1" applyBorder="1" applyAlignment="1">
      <alignment horizontal="center" vertical="center" textRotation="255" wrapText="1"/>
    </xf>
    <xf numFmtId="0" fontId="26" fillId="0" borderId="2" xfId="0" applyFont="1" applyBorder="1" applyAlignment="1">
      <alignment horizontal="center" vertical="center" textRotation="255" wrapText="1"/>
    </xf>
    <xf numFmtId="14" fontId="0" fillId="0" borderId="3" xfId="0" applyNumberForma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176" fontId="0" fillId="0" borderId="0" xfId="0" applyNumberFormat="1" applyAlignment="1">
      <alignment horizontal="right" vertical="center"/>
    </xf>
    <xf numFmtId="0" fontId="6" fillId="0" borderId="0" xfId="0" applyFont="1"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2" fillId="0" borderId="0" xfId="0" applyFont="1">
      <alignment vertical="center"/>
    </xf>
    <xf numFmtId="0" fontId="0" fillId="0" borderId="0" xfId="0">
      <alignment vertical="center"/>
    </xf>
    <xf numFmtId="0" fontId="5" fillId="0" borderId="0" xfId="0" applyFont="1">
      <alignment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56" fontId="0" fillId="0" borderId="6" xfId="0" applyNumberFormat="1"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14" fontId="5" fillId="0" borderId="3" xfId="0" applyNumberFormat="1"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4" xfId="0" applyFont="1" applyBorder="1" applyAlignment="1">
      <alignment vertical="center" wrapText="1"/>
    </xf>
  </cellXfs>
  <cellStyles count="2">
    <cellStyle name="ハイパーリンク" xfId="1" builtinId="8"/>
    <cellStyle name="標準" xfId="0" builtinId="0"/>
  </cellStyles>
  <dxfs count="49">
    <dxf>
      <fill>
        <patternFill>
          <bgColor rgb="FFFFCCCC"/>
        </patternFill>
      </fill>
    </dxf>
    <dxf>
      <fill>
        <patternFill>
          <bgColor rgb="FFFFCCCC"/>
        </patternFill>
      </fill>
    </dxf>
    <dxf>
      <fill>
        <patternFill>
          <bgColor rgb="FFFFCC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CCFF99"/>
        </patternFill>
      </fill>
    </dxf>
    <dxf>
      <fill>
        <patternFill>
          <bgColor rgb="FFCCFF99"/>
        </patternFill>
      </fill>
    </dxf>
    <dxf>
      <fill>
        <patternFill>
          <bgColor rgb="FFCCFF99"/>
        </patternFill>
      </fill>
    </dxf>
    <dxf>
      <fill>
        <patternFill>
          <bgColor rgb="FFFFCCCC"/>
        </patternFill>
      </fill>
    </dxf>
    <dxf>
      <fill>
        <patternFill>
          <bgColor rgb="FFFFFF99"/>
        </patternFill>
      </fill>
    </dxf>
    <dxf>
      <fill>
        <patternFill>
          <bgColor rgb="FFCCFF99"/>
        </patternFill>
      </fill>
    </dxf>
    <dxf>
      <fill>
        <patternFill>
          <bgColor rgb="FFFFCCCC"/>
        </patternFill>
      </fill>
    </dxf>
    <dxf>
      <fill>
        <patternFill>
          <bgColor rgb="FFFFCCCC"/>
        </patternFill>
      </fill>
    </dxf>
    <dxf>
      <fill>
        <patternFill>
          <bgColor rgb="FFFFFF99"/>
        </patternFill>
      </fill>
    </dxf>
    <dxf>
      <fill>
        <patternFill>
          <bgColor rgb="FFFFFF99"/>
        </patternFill>
      </fill>
    </dxf>
    <dxf>
      <fill>
        <patternFill>
          <bgColor rgb="FFCCFF99"/>
        </patternFill>
      </fill>
    </dxf>
    <dxf>
      <fill>
        <patternFill>
          <bgColor rgb="FFCCFF99"/>
        </patternFill>
      </fill>
    </dxf>
    <dxf>
      <fill>
        <patternFill>
          <bgColor rgb="FFFF4B4B"/>
        </patternFill>
      </fill>
    </dxf>
    <dxf>
      <fill>
        <patternFill>
          <bgColor rgb="FFFF505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5050"/>
        </patternFill>
      </fill>
    </dxf>
    <dxf>
      <fill>
        <patternFill>
          <bgColor rgb="FFCCFFFF"/>
        </patternFill>
      </fill>
    </dxf>
    <dxf>
      <fill>
        <patternFill>
          <bgColor rgb="FFCCFFFF"/>
        </patternFill>
      </fill>
    </dxf>
    <dxf>
      <fill>
        <patternFill>
          <bgColor rgb="FFFF5050"/>
        </patternFill>
      </fill>
    </dxf>
    <dxf>
      <fill>
        <patternFill>
          <bgColor rgb="FFCCFFFF"/>
        </patternFill>
      </fill>
    </dxf>
    <dxf>
      <fill>
        <patternFill>
          <bgColor rgb="FFCCFFFF"/>
        </patternFill>
      </fill>
    </dxf>
    <dxf>
      <fill>
        <patternFill>
          <bgColor rgb="FFFF5050"/>
        </patternFill>
      </fill>
    </dxf>
    <dxf>
      <fill>
        <patternFill>
          <bgColor rgb="FFCCFFFF"/>
        </patternFill>
      </fill>
    </dxf>
    <dxf>
      <font>
        <color rgb="FFFF0000"/>
      </font>
    </dxf>
    <dxf>
      <fill>
        <patternFill>
          <bgColor rgb="FFCCFFFF"/>
        </patternFill>
      </fill>
    </dxf>
    <dxf>
      <fill>
        <patternFill>
          <bgColor rgb="FFCCFFFF"/>
        </patternFill>
      </fill>
    </dxf>
    <dxf>
      <fill>
        <patternFill>
          <bgColor rgb="FFCCFFFF"/>
        </patternFill>
      </fill>
    </dxf>
    <dxf>
      <font>
        <color rgb="FFFF0000"/>
      </font>
    </dxf>
    <dxf>
      <fill>
        <patternFill>
          <bgColor rgb="FFCCFFFF"/>
        </patternFill>
      </fill>
    </dxf>
    <dxf>
      <font>
        <color rgb="FFFF0000"/>
      </font>
    </dxf>
    <dxf>
      <font>
        <color rgb="FFFF0000"/>
      </font>
    </dxf>
    <dxf>
      <font>
        <color rgb="FFFF0000"/>
      </font>
    </dxf>
    <dxf>
      <font>
        <color rgb="FFFF0000"/>
      </font>
    </dxf>
    <dxf>
      <fill>
        <patternFill>
          <bgColor rgb="FFCCFFFF"/>
        </patternFill>
      </fill>
    </dxf>
    <dxf>
      <font>
        <color rgb="FFFF0000"/>
      </font>
    </dxf>
    <dxf>
      <fill>
        <patternFill>
          <bgColor rgb="FFCCFFFF"/>
        </patternFill>
      </fill>
    </dxf>
    <dxf>
      <fill>
        <patternFill>
          <bgColor theme="0"/>
        </patternFill>
      </fill>
    </dxf>
    <dxf>
      <fill>
        <patternFill patternType="solid">
          <bgColor theme="0"/>
        </patternFill>
      </fill>
    </dxf>
  </dxfs>
  <tableStyles count="0" defaultTableStyle="TableStyleMedium2" defaultPivotStyle="PivotStyleLight16"/>
  <colors>
    <mruColors>
      <color rgb="FFCCFFFF"/>
      <color rgb="FFFF5050"/>
      <color rgb="FFFFCCFF"/>
      <color rgb="FFFFCCCC"/>
      <color rgb="FFFF99CC"/>
      <color rgb="FFFF6969"/>
      <color rgb="FFFF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H$19" noThreeD="1"/>
</file>

<file path=xl/ctrlProps/ctrlProp2.xml><?xml version="1.0" encoding="utf-8"?>
<formControlPr xmlns="http://schemas.microsoft.com/office/spreadsheetml/2009/9/main" objectType="CheckBox" fmlaLink="$H$21" noThreeD="1"/>
</file>

<file path=xl/ctrlProps/ctrlProp3.xml><?xml version="1.0" encoding="utf-8"?>
<formControlPr xmlns="http://schemas.microsoft.com/office/spreadsheetml/2009/9/main" objectType="CheckBox" fmlaLink="入力フォーム１!$H$21" lockText="1" noThreeD="1"/>
</file>

<file path=xl/ctrlProps/ctrlProp4.xml><?xml version="1.0" encoding="utf-8"?>
<formControlPr xmlns="http://schemas.microsoft.com/office/spreadsheetml/2009/9/main" objectType="CheckBox" fmlaLink="入力フォーム１!$H$19" lockText="1" noThreeD="1"/>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523875</xdr:colOff>
          <xdr:row>18</xdr:row>
          <xdr:rowOff>9525</xdr:rowOff>
        </xdr:from>
        <xdr:to>
          <xdr:col>1</xdr:col>
          <xdr:colOff>1114425</xdr:colOff>
          <xdr:row>18</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20</xdr:row>
          <xdr:rowOff>38100</xdr:rowOff>
        </xdr:from>
        <xdr:to>
          <xdr:col>1</xdr:col>
          <xdr:colOff>1181100</xdr:colOff>
          <xdr:row>20</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6</xdr:col>
      <xdr:colOff>276225</xdr:colOff>
      <xdr:row>2</xdr:row>
      <xdr:rowOff>85725</xdr:rowOff>
    </xdr:from>
    <xdr:to>
      <xdr:col>12</xdr:col>
      <xdr:colOff>114300</xdr:colOff>
      <xdr:row>5</xdr:row>
      <xdr:rowOff>200025</xdr:rowOff>
    </xdr:to>
    <xdr:sp macro="" textlink="">
      <xdr:nvSpPr>
        <xdr:cNvPr id="2" name="吹き出し: 四角形 1">
          <a:extLst>
            <a:ext uri="{FF2B5EF4-FFF2-40B4-BE49-F238E27FC236}">
              <a16:creationId xmlns:a16="http://schemas.microsoft.com/office/drawing/2014/main" id="{00000000-0008-0000-0000-000002000000}"/>
            </a:ext>
          </a:extLst>
        </xdr:cNvPr>
        <xdr:cNvSpPr/>
      </xdr:nvSpPr>
      <xdr:spPr>
        <a:xfrm>
          <a:off x="7038975" y="561975"/>
          <a:ext cx="4848225" cy="828675"/>
        </a:xfrm>
        <a:prstGeom prst="wedgeRectCallout">
          <a:avLst>
            <a:gd name="adj1" fmla="val -55813"/>
            <a:gd name="adj2" fmla="val 32550"/>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○株式会社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endParaRPr kumimoji="1" lang="en-US" altLang="ja-JP" sz="1100">
            <a:solidFill>
              <a:schemeClr val="dk1"/>
            </a:solidFill>
            <a:effectLst/>
            <a:latin typeface="+mn-lt"/>
            <a:ea typeface="+mn-ea"/>
            <a:cs typeface="+mn-cs"/>
          </a:endParaRPr>
        </a:p>
        <a:p>
          <a:pPr algn="l"/>
          <a:r>
            <a:rPr kumimoji="1" lang="ja-JP" altLang="en-US" sz="1100"/>
            <a:t>　・法人形態は省略しないで下さい。</a:t>
          </a:r>
          <a:endParaRPr kumimoji="1" lang="en-US" altLang="ja-JP" sz="1100"/>
        </a:p>
        <a:p>
          <a:pPr algn="l"/>
          <a:r>
            <a:rPr kumimoji="1" lang="ja-JP" altLang="en-US" sz="1100"/>
            <a:t>　　フリガナ欄は法人形態を記入しないでください。</a:t>
          </a:r>
        </a:p>
      </xdr:txBody>
    </xdr:sp>
    <xdr:clientData/>
  </xdr:twoCellAnchor>
  <xdr:twoCellAnchor>
    <xdr:from>
      <xdr:col>6</xdr:col>
      <xdr:colOff>295275</xdr:colOff>
      <xdr:row>10</xdr:row>
      <xdr:rowOff>117474</xdr:rowOff>
    </xdr:from>
    <xdr:to>
      <xdr:col>12</xdr:col>
      <xdr:colOff>114300</xdr:colOff>
      <xdr:row>14</xdr:row>
      <xdr:rowOff>79375</xdr:rowOff>
    </xdr:to>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7058025" y="2584449"/>
          <a:ext cx="4829175" cy="914401"/>
        </a:xfrm>
        <a:prstGeom prst="wedgeRectCallout">
          <a:avLst>
            <a:gd name="adj1" fmla="val -55694"/>
            <a:gd name="adj2" fmla="val -51139"/>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eaLnBrk="1" fontAlgn="auto" latinLnBrk="0" hangingPunct="1"/>
          <a:r>
            <a:rPr kumimoji="1" lang="en-US" altLang="ja-JP" sz="1100"/>
            <a:t>【</a:t>
          </a:r>
          <a:r>
            <a:rPr kumimoji="1" lang="ja-JP" altLang="en-US" sz="1100"/>
            <a:t>業種</a:t>
          </a:r>
          <a:r>
            <a:rPr kumimoji="1" lang="en-US" altLang="ja-JP" sz="1100"/>
            <a:t>】</a:t>
          </a:r>
        </a:p>
        <a:p>
          <a:pPr eaLnBrk="1" fontAlgn="auto" latinLnBrk="0" hangingPunct="1"/>
          <a:r>
            <a:rPr lang="ja-JP" altLang="ja-JP" sz="1100" b="0" i="0">
              <a:solidFill>
                <a:schemeClr val="dk1"/>
              </a:solidFill>
              <a:effectLst/>
              <a:latin typeface="+mn-lt"/>
              <a:ea typeface="+mn-ea"/>
              <a:cs typeface="+mn-cs"/>
            </a:rPr>
            <a:t>・ドロップタウンから選択してください。</a:t>
          </a:r>
          <a:endParaRPr lang="ja-JP" altLang="ja-JP">
            <a:effectLst/>
          </a:endParaRPr>
        </a:p>
        <a:p>
          <a:pPr algn="l"/>
          <a:r>
            <a:rPr kumimoji="1" lang="ja-JP" altLang="en-US" sz="1100"/>
            <a:t>日本標準産業分類の大分類による業種の分類を参考にしてください。</a:t>
          </a:r>
          <a:endParaRPr kumimoji="1" lang="en-US" altLang="ja-JP" sz="1100"/>
        </a:p>
      </xdr:txBody>
    </xdr:sp>
    <xdr:clientData/>
  </xdr:twoCellAnchor>
  <xdr:twoCellAnchor>
    <xdr:from>
      <xdr:col>6</xdr:col>
      <xdr:colOff>288925</xdr:colOff>
      <xdr:row>6</xdr:row>
      <xdr:rowOff>152400</xdr:rowOff>
    </xdr:from>
    <xdr:to>
      <xdr:col>12</xdr:col>
      <xdr:colOff>114300</xdr:colOff>
      <xdr:row>10</xdr:row>
      <xdr:rowOff>12700</xdr:rowOff>
    </xdr:to>
    <xdr:sp macro="" textlink="">
      <xdr:nvSpPr>
        <xdr:cNvPr id="4" name="吹き出し: 四角形 3">
          <a:extLst>
            <a:ext uri="{FF2B5EF4-FFF2-40B4-BE49-F238E27FC236}">
              <a16:creationId xmlns:a16="http://schemas.microsoft.com/office/drawing/2014/main" id="{00000000-0008-0000-0000-000004000000}"/>
            </a:ext>
          </a:extLst>
        </xdr:cNvPr>
        <xdr:cNvSpPr/>
      </xdr:nvSpPr>
      <xdr:spPr>
        <a:xfrm>
          <a:off x="7051675" y="1581150"/>
          <a:ext cx="4835525" cy="898525"/>
        </a:xfrm>
        <a:prstGeom prst="wedgeRectCallout">
          <a:avLst>
            <a:gd name="adj1" fmla="val -55614"/>
            <a:gd name="adj2" fmla="val 34390"/>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企業規模</a:t>
          </a:r>
          <a:r>
            <a:rPr kumimoji="1" lang="en-US" altLang="ja-JP" sz="1100"/>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ドロップタウンから選択</a:t>
          </a:r>
          <a:r>
            <a:rPr lang="ja-JP" altLang="en-US" sz="1100" b="0" i="0">
              <a:solidFill>
                <a:schemeClr val="dk1"/>
              </a:solidFill>
              <a:effectLst/>
              <a:latin typeface="+mn-lt"/>
              <a:ea typeface="+mn-ea"/>
              <a:cs typeface="+mn-cs"/>
            </a:rPr>
            <a:t>してください。</a:t>
          </a:r>
          <a:endParaRPr kumimoji="1" lang="en-US" altLang="ja-JP" sz="1100"/>
        </a:p>
        <a:p>
          <a:pPr algn="l"/>
          <a:r>
            <a:rPr kumimoji="1" lang="ja-JP" altLang="en-US" sz="1100"/>
            <a:t>・中小企業基本法上による分類を参考にしてください。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193249</xdr:colOff>
      <xdr:row>15</xdr:row>
      <xdr:rowOff>206999</xdr:rowOff>
    </xdr:from>
    <xdr:to>
      <xdr:col>34</xdr:col>
      <xdr:colOff>514485</xdr:colOff>
      <xdr:row>16</xdr:row>
      <xdr:rowOff>184803</xdr:rowOff>
    </xdr:to>
    <xdr:pic>
      <xdr:nvPicPr>
        <xdr:cNvPr id="2" name="図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04803" y="6205175"/>
          <a:ext cx="321236" cy="338210"/>
        </a:xfrm>
        <a:prstGeom prst="rect">
          <a:avLst/>
        </a:prstGeom>
        <a:noFill/>
      </xdr:spPr>
    </xdr:pic>
    <xdr:clientData/>
  </xdr:twoCellAnchor>
  <xdr:twoCellAnchor editAs="oneCell">
    <xdr:from>
      <xdr:col>35</xdr:col>
      <xdr:colOff>182150</xdr:colOff>
      <xdr:row>15</xdr:row>
      <xdr:rowOff>195076</xdr:rowOff>
    </xdr:from>
    <xdr:to>
      <xdr:col>35</xdr:col>
      <xdr:colOff>533268</xdr:colOff>
      <xdr:row>16</xdr:row>
      <xdr:rowOff>174063</xdr:rowOff>
    </xdr:to>
    <xdr:pic>
      <xdr:nvPicPr>
        <xdr:cNvPr id="3" name="図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466001" y="6193252"/>
          <a:ext cx="351118" cy="339393"/>
        </a:xfrm>
        <a:prstGeom prst="rect">
          <a:avLst/>
        </a:prstGeom>
        <a:noFill/>
      </xdr:spPr>
    </xdr:pic>
    <xdr:clientData/>
  </xdr:twoCellAnchor>
  <xdr:twoCellAnchor editAs="oneCell">
    <xdr:from>
      <xdr:col>36</xdr:col>
      <xdr:colOff>217742</xdr:colOff>
      <xdr:row>15</xdr:row>
      <xdr:rowOff>201427</xdr:rowOff>
    </xdr:from>
    <xdr:to>
      <xdr:col>36</xdr:col>
      <xdr:colOff>563834</xdr:colOff>
      <xdr:row>16</xdr:row>
      <xdr:rowOff>179228</xdr:rowOff>
    </xdr:to>
    <xdr:pic>
      <xdr:nvPicPr>
        <xdr:cNvPr id="4" name="図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273891" y="6199603"/>
          <a:ext cx="346092" cy="338207"/>
        </a:xfrm>
        <a:prstGeom prst="rect">
          <a:avLst/>
        </a:prstGeom>
        <a:noFill/>
      </xdr:spPr>
    </xdr:pic>
    <xdr:clientData/>
  </xdr:twoCellAnchor>
  <xdr:twoCellAnchor editAs="oneCell">
    <xdr:from>
      <xdr:col>37</xdr:col>
      <xdr:colOff>208623</xdr:colOff>
      <xdr:row>15</xdr:row>
      <xdr:rowOff>219584</xdr:rowOff>
    </xdr:from>
    <xdr:to>
      <xdr:col>37</xdr:col>
      <xdr:colOff>555156</xdr:colOff>
      <xdr:row>16</xdr:row>
      <xdr:rowOff>213511</xdr:rowOff>
    </xdr:to>
    <xdr:pic>
      <xdr:nvPicPr>
        <xdr:cNvPr id="5" name="図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037069" y="6217760"/>
          <a:ext cx="346533" cy="354333"/>
        </a:xfrm>
        <a:prstGeom prst="rect">
          <a:avLst/>
        </a:prstGeom>
        <a:noFill/>
      </xdr:spPr>
    </xdr:pic>
    <xdr:clientData/>
  </xdr:twoCellAnchor>
  <xdr:twoCellAnchor editAs="oneCell">
    <xdr:from>
      <xdr:col>38</xdr:col>
      <xdr:colOff>175160</xdr:colOff>
      <xdr:row>15</xdr:row>
      <xdr:rowOff>202546</xdr:rowOff>
    </xdr:from>
    <xdr:to>
      <xdr:col>38</xdr:col>
      <xdr:colOff>571101</xdr:colOff>
      <xdr:row>16</xdr:row>
      <xdr:rowOff>211416</xdr:rowOff>
    </xdr:to>
    <xdr:pic>
      <xdr:nvPicPr>
        <xdr:cNvPr id="6" name="図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8775903" y="6200722"/>
          <a:ext cx="395941" cy="369276"/>
        </a:xfrm>
        <a:prstGeom prst="rect">
          <a:avLst/>
        </a:prstGeom>
        <a:noFill/>
      </xdr:spPr>
    </xdr:pic>
    <xdr:clientData/>
  </xdr:twoCellAnchor>
  <xdr:twoCellAnchor editAs="oneCell">
    <xdr:from>
      <xdr:col>39</xdr:col>
      <xdr:colOff>193251</xdr:colOff>
      <xdr:row>15</xdr:row>
      <xdr:rowOff>162642</xdr:rowOff>
    </xdr:from>
    <xdr:to>
      <xdr:col>39</xdr:col>
      <xdr:colOff>566779</xdr:colOff>
      <xdr:row>16</xdr:row>
      <xdr:rowOff>193922</xdr:rowOff>
    </xdr:to>
    <xdr:pic>
      <xdr:nvPicPr>
        <xdr:cNvPr id="7" name="図 6">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9566292" y="6160818"/>
          <a:ext cx="373528" cy="391686"/>
        </a:xfrm>
        <a:prstGeom prst="rect">
          <a:avLst/>
        </a:prstGeom>
        <a:noFill/>
      </xdr:spPr>
    </xdr:pic>
    <xdr:clientData/>
  </xdr:twoCellAnchor>
  <xdr:twoCellAnchor editAs="oneCell">
    <xdr:from>
      <xdr:col>40</xdr:col>
      <xdr:colOff>177667</xdr:colOff>
      <xdr:row>15</xdr:row>
      <xdr:rowOff>202205</xdr:rowOff>
    </xdr:from>
    <xdr:to>
      <xdr:col>40</xdr:col>
      <xdr:colOff>573608</xdr:colOff>
      <xdr:row>16</xdr:row>
      <xdr:rowOff>218545</xdr:rowOff>
    </xdr:to>
    <xdr:pic>
      <xdr:nvPicPr>
        <xdr:cNvPr id="8" name="図 7">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323005" y="6200381"/>
          <a:ext cx="395941" cy="376746"/>
        </a:xfrm>
        <a:prstGeom prst="rect">
          <a:avLst/>
        </a:prstGeom>
        <a:noFill/>
      </xdr:spPr>
    </xdr:pic>
    <xdr:clientData/>
  </xdr:twoCellAnchor>
  <xdr:twoCellAnchor editAs="oneCell">
    <xdr:from>
      <xdr:col>41</xdr:col>
      <xdr:colOff>153870</xdr:colOff>
      <xdr:row>15</xdr:row>
      <xdr:rowOff>189163</xdr:rowOff>
    </xdr:from>
    <xdr:to>
      <xdr:col>41</xdr:col>
      <xdr:colOff>564752</xdr:colOff>
      <xdr:row>16</xdr:row>
      <xdr:rowOff>215630</xdr:rowOff>
    </xdr:to>
    <xdr:pic>
      <xdr:nvPicPr>
        <xdr:cNvPr id="9" name="図 8">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1071505" y="6187339"/>
          <a:ext cx="410882" cy="386873"/>
        </a:xfrm>
        <a:prstGeom prst="rect">
          <a:avLst/>
        </a:prstGeom>
        <a:noFill/>
      </xdr:spPr>
    </xdr:pic>
    <xdr:clientData/>
  </xdr:twoCellAnchor>
  <xdr:twoCellAnchor editAs="oneCell">
    <xdr:from>
      <xdr:col>42</xdr:col>
      <xdr:colOff>176280</xdr:colOff>
      <xdr:row>15</xdr:row>
      <xdr:rowOff>214906</xdr:rowOff>
    </xdr:from>
    <xdr:to>
      <xdr:col>42</xdr:col>
      <xdr:colOff>564751</xdr:colOff>
      <xdr:row>16</xdr:row>
      <xdr:rowOff>216303</xdr:rowOff>
    </xdr:to>
    <xdr:pic>
      <xdr:nvPicPr>
        <xdr:cNvPr id="10" name="図 9">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1866212" y="6213082"/>
          <a:ext cx="388471" cy="361803"/>
        </a:xfrm>
        <a:prstGeom prst="rect">
          <a:avLst/>
        </a:prstGeom>
        <a:noFill/>
      </xdr:spPr>
    </xdr:pic>
    <xdr:clientData/>
  </xdr:twoCellAnchor>
  <xdr:twoCellAnchor editAs="oneCell">
    <xdr:from>
      <xdr:col>43</xdr:col>
      <xdr:colOff>182150</xdr:colOff>
      <xdr:row>15</xdr:row>
      <xdr:rowOff>169427</xdr:rowOff>
    </xdr:from>
    <xdr:to>
      <xdr:col>43</xdr:col>
      <xdr:colOff>533268</xdr:colOff>
      <xdr:row>16</xdr:row>
      <xdr:rowOff>170825</xdr:rowOff>
    </xdr:to>
    <xdr:pic>
      <xdr:nvPicPr>
        <xdr:cNvPr id="11" name="図 10">
          <a:extLst>
            <a:ext uri="{FF2B5EF4-FFF2-40B4-BE49-F238E27FC236}">
              <a16:creationId xmlns:a16="http://schemas.microsoft.com/office/drawing/2014/main" id="{00000000-0008-0000-0200-00000B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2644380" y="6167603"/>
          <a:ext cx="351118" cy="361804"/>
        </a:xfrm>
        <a:prstGeom prst="rect">
          <a:avLst/>
        </a:prstGeom>
        <a:noFill/>
      </xdr:spPr>
    </xdr:pic>
    <xdr:clientData/>
  </xdr:twoCellAnchor>
  <xdr:twoCellAnchor editAs="oneCell">
    <xdr:from>
      <xdr:col>44</xdr:col>
      <xdr:colOff>167208</xdr:colOff>
      <xdr:row>15</xdr:row>
      <xdr:rowOff>168306</xdr:rowOff>
    </xdr:from>
    <xdr:to>
      <xdr:col>44</xdr:col>
      <xdr:colOff>518326</xdr:colOff>
      <xdr:row>16</xdr:row>
      <xdr:rowOff>177174</xdr:rowOff>
    </xdr:to>
    <xdr:pic>
      <xdr:nvPicPr>
        <xdr:cNvPr id="12" name="図 11">
          <a:extLst>
            <a:ext uri="{FF2B5EF4-FFF2-40B4-BE49-F238E27FC236}">
              <a16:creationId xmlns:a16="http://schemas.microsoft.com/office/drawing/2014/main" id="{00000000-0008-0000-0200-00000C000000}"/>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3401735" y="6166482"/>
          <a:ext cx="351118" cy="369274"/>
        </a:xfrm>
        <a:prstGeom prst="rect">
          <a:avLst/>
        </a:prstGeom>
        <a:noFill/>
      </xdr:spPr>
    </xdr:pic>
    <xdr:clientData/>
  </xdr:twoCellAnchor>
  <xdr:twoCellAnchor editAs="oneCell">
    <xdr:from>
      <xdr:col>45</xdr:col>
      <xdr:colOff>211393</xdr:colOff>
      <xdr:row>15</xdr:row>
      <xdr:rowOff>181004</xdr:rowOff>
    </xdr:from>
    <xdr:to>
      <xdr:col>45</xdr:col>
      <xdr:colOff>559918</xdr:colOff>
      <xdr:row>16</xdr:row>
      <xdr:rowOff>216651</xdr:rowOff>
    </xdr:to>
    <xdr:pic>
      <xdr:nvPicPr>
        <xdr:cNvPr id="13" name="図 12">
          <a:extLst>
            <a:ext uri="{FF2B5EF4-FFF2-40B4-BE49-F238E27FC236}">
              <a16:creationId xmlns:a16="http://schemas.microsoft.com/office/drawing/2014/main" id="{00000000-0008-0000-0200-00000D00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4218217" y="6179180"/>
          <a:ext cx="348525" cy="396053"/>
        </a:xfrm>
        <a:prstGeom prst="rect">
          <a:avLst/>
        </a:prstGeom>
        <a:noFill/>
      </xdr:spPr>
    </xdr:pic>
    <xdr:clientData/>
  </xdr:twoCellAnchor>
  <xdr:twoCellAnchor editAs="oneCell">
    <xdr:from>
      <xdr:col>46</xdr:col>
      <xdr:colOff>201895</xdr:colOff>
      <xdr:row>15</xdr:row>
      <xdr:rowOff>169426</xdr:rowOff>
    </xdr:from>
    <xdr:to>
      <xdr:col>46</xdr:col>
      <xdr:colOff>575425</xdr:colOff>
      <xdr:row>16</xdr:row>
      <xdr:rowOff>208178</xdr:rowOff>
    </xdr:to>
    <xdr:pic>
      <xdr:nvPicPr>
        <xdr:cNvPr id="14" name="図 13">
          <a:extLst>
            <a:ext uri="{FF2B5EF4-FFF2-40B4-BE49-F238E27FC236}">
              <a16:creationId xmlns:a16="http://schemas.microsoft.com/office/drawing/2014/main" id="{00000000-0008-0000-0200-00000E000000}"/>
            </a:ext>
          </a:extLst>
        </xdr:cNvPr>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34981017" y="6167602"/>
          <a:ext cx="373530" cy="399158"/>
        </a:xfrm>
        <a:prstGeom prst="rect">
          <a:avLst/>
        </a:prstGeom>
        <a:noFill/>
      </xdr:spPr>
    </xdr:pic>
    <xdr:clientData/>
  </xdr:twoCellAnchor>
  <xdr:twoCellAnchor editAs="oneCell">
    <xdr:from>
      <xdr:col>47</xdr:col>
      <xdr:colOff>144317</xdr:colOff>
      <xdr:row>15</xdr:row>
      <xdr:rowOff>148133</xdr:rowOff>
    </xdr:from>
    <xdr:to>
      <xdr:col>47</xdr:col>
      <xdr:colOff>550983</xdr:colOff>
      <xdr:row>16</xdr:row>
      <xdr:rowOff>201826</xdr:rowOff>
    </xdr:to>
    <xdr:pic>
      <xdr:nvPicPr>
        <xdr:cNvPr id="15" name="図 14">
          <a:extLst>
            <a:ext uri="{FF2B5EF4-FFF2-40B4-BE49-F238E27FC236}">
              <a16:creationId xmlns:a16="http://schemas.microsoft.com/office/drawing/2014/main" id="{00000000-0008-0000-0200-00000F000000}"/>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5695736" y="6146309"/>
          <a:ext cx="406666" cy="414099"/>
        </a:xfrm>
        <a:prstGeom prst="rect">
          <a:avLst/>
        </a:prstGeom>
        <a:noFill/>
      </xdr:spPr>
    </xdr:pic>
    <xdr:clientData/>
  </xdr:twoCellAnchor>
  <xdr:twoCellAnchor editAs="oneCell">
    <xdr:from>
      <xdr:col>48</xdr:col>
      <xdr:colOff>182631</xdr:colOff>
      <xdr:row>15</xdr:row>
      <xdr:rowOff>173877</xdr:rowOff>
    </xdr:from>
    <xdr:to>
      <xdr:col>48</xdr:col>
      <xdr:colOff>588178</xdr:colOff>
      <xdr:row>16</xdr:row>
      <xdr:rowOff>212628</xdr:rowOff>
    </xdr:to>
    <xdr:pic>
      <xdr:nvPicPr>
        <xdr:cNvPr id="16" name="図 15">
          <a:extLst>
            <a:ext uri="{FF2B5EF4-FFF2-40B4-BE49-F238E27FC236}">
              <a16:creationId xmlns:a16="http://schemas.microsoft.com/office/drawing/2014/main" id="{00000000-0008-0000-0200-000010000000}"/>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6506347" y="6172053"/>
          <a:ext cx="405547" cy="399157"/>
        </a:xfrm>
        <a:prstGeom prst="rect">
          <a:avLst/>
        </a:prstGeom>
        <a:noFill/>
      </xdr:spPr>
    </xdr:pic>
    <xdr:clientData/>
  </xdr:twoCellAnchor>
  <xdr:twoCellAnchor editAs="oneCell">
    <xdr:from>
      <xdr:col>49</xdr:col>
      <xdr:colOff>204403</xdr:colOff>
      <xdr:row>15</xdr:row>
      <xdr:rowOff>124975</xdr:rowOff>
    </xdr:from>
    <xdr:to>
      <xdr:col>49</xdr:col>
      <xdr:colOff>600343</xdr:colOff>
      <xdr:row>16</xdr:row>
      <xdr:rowOff>193609</xdr:rowOff>
    </xdr:to>
    <xdr:pic>
      <xdr:nvPicPr>
        <xdr:cNvPr id="17" name="図 16">
          <a:extLst>
            <a:ext uri="{FF2B5EF4-FFF2-40B4-BE49-F238E27FC236}">
              <a16:creationId xmlns:a16="http://schemas.microsoft.com/office/drawing/2014/main" id="{00000000-0008-0000-0200-000011000000}"/>
            </a:ext>
          </a:extLst>
        </xdr:cNvPr>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7300417" y="6123151"/>
          <a:ext cx="395940" cy="429040"/>
        </a:xfrm>
        <a:prstGeom prst="rect">
          <a:avLst/>
        </a:prstGeom>
        <a:noFill/>
      </xdr:spPr>
    </xdr:pic>
    <xdr:clientData/>
  </xdr:twoCellAnchor>
  <xdr:twoCellAnchor editAs="oneCell">
    <xdr:from>
      <xdr:col>50</xdr:col>
      <xdr:colOff>194422</xdr:colOff>
      <xdr:row>15</xdr:row>
      <xdr:rowOff>115264</xdr:rowOff>
    </xdr:from>
    <xdr:to>
      <xdr:col>50</xdr:col>
      <xdr:colOff>582894</xdr:colOff>
      <xdr:row>16</xdr:row>
      <xdr:rowOff>198840</xdr:rowOff>
    </xdr:to>
    <xdr:pic>
      <xdr:nvPicPr>
        <xdr:cNvPr id="18" name="図 17">
          <a:extLst>
            <a:ext uri="{FF2B5EF4-FFF2-40B4-BE49-F238E27FC236}">
              <a16:creationId xmlns:a16="http://schemas.microsoft.com/office/drawing/2014/main" id="{00000000-0008-0000-0200-000012000000}"/>
            </a:ext>
          </a:extLst>
        </xdr:cNvPr>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8062733" y="6113440"/>
          <a:ext cx="388472" cy="443982"/>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27</xdr:row>
          <xdr:rowOff>9525</xdr:rowOff>
        </xdr:from>
        <xdr:to>
          <xdr:col>1</xdr:col>
          <xdr:colOff>371475</xdr:colOff>
          <xdr:row>28</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xdr:row>
          <xdr:rowOff>57150</xdr:rowOff>
        </xdr:from>
        <xdr:to>
          <xdr:col>1</xdr:col>
          <xdr:colOff>609600</xdr:colOff>
          <xdr:row>26</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yama@xxx.tochigi.jp" TargetMode="External"/><Relationship Id="rId1" Type="http://schemas.openxmlformats.org/officeDocument/2006/relationships/hyperlink" Target="https://&#9675;&#9675;&#9675;.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F60B1-3722-4867-B636-18C357AB769F}">
  <sheetPr>
    <tabColor rgb="FF0070C0"/>
  </sheetPr>
  <dimension ref="A1:U37"/>
  <sheetViews>
    <sheetView zoomScaleNormal="100" workbookViewId="0">
      <selection activeCell="C14" sqref="C14:D14"/>
    </sheetView>
  </sheetViews>
  <sheetFormatPr defaultRowHeight="18.75" x14ac:dyDescent="0.4"/>
  <cols>
    <col min="1" max="1" width="4.25" customWidth="1"/>
    <col min="2" max="2" width="16.375" customWidth="1"/>
    <col min="3" max="3" width="6.5" customWidth="1"/>
    <col min="4" max="4" width="23.125" customWidth="1"/>
    <col min="5" max="5" width="18.5" customWidth="1"/>
    <col min="6" max="6" width="20" style="17" customWidth="1"/>
    <col min="7" max="7" width="19.25" bestFit="1" customWidth="1"/>
    <col min="9" max="9" width="10.5" bestFit="1" customWidth="1"/>
    <col min="17" max="17" width="13.625" customWidth="1"/>
    <col min="18" max="18" width="9.25" bestFit="1" customWidth="1"/>
    <col min="20" max="20" width="13" hidden="1" customWidth="1"/>
    <col min="21" max="21" width="37.625" hidden="1" customWidth="1"/>
  </cols>
  <sheetData>
    <row r="1" spans="1:21" x14ac:dyDescent="0.4">
      <c r="A1" s="16" t="s">
        <v>45</v>
      </c>
    </row>
    <row r="2" spans="1:21" x14ac:dyDescent="0.4">
      <c r="A2" s="103" t="s">
        <v>46</v>
      </c>
      <c r="B2" s="103" t="s">
        <v>47</v>
      </c>
      <c r="C2" s="122" t="s">
        <v>48</v>
      </c>
      <c r="D2" s="123"/>
      <c r="E2" s="103" t="s">
        <v>49</v>
      </c>
      <c r="F2" s="103" t="s">
        <v>50</v>
      </c>
      <c r="G2" s="78"/>
    </row>
    <row r="3" spans="1:21" x14ac:dyDescent="0.4">
      <c r="A3" s="107">
        <v>1</v>
      </c>
      <c r="B3" s="106" t="s">
        <v>51</v>
      </c>
      <c r="C3" s="126"/>
      <c r="D3" s="127"/>
      <c r="E3" s="18">
        <v>45017</v>
      </c>
      <c r="F3" s="19" t="s">
        <v>52</v>
      </c>
      <c r="G3" s="17"/>
    </row>
    <row r="4" spans="1:21" x14ac:dyDescent="0.4">
      <c r="A4" s="131" t="s">
        <v>53</v>
      </c>
      <c r="B4" s="132"/>
      <c r="C4" s="20"/>
      <c r="D4" s="20"/>
      <c r="E4" s="20"/>
      <c r="F4" s="21"/>
      <c r="T4" t="s">
        <v>54</v>
      </c>
      <c r="U4" s="22" t="s">
        <v>55</v>
      </c>
    </row>
    <row r="5" spans="1:21" x14ac:dyDescent="0.4">
      <c r="A5" s="102">
        <v>2</v>
      </c>
      <c r="B5" s="108" t="s">
        <v>56</v>
      </c>
      <c r="C5" s="135"/>
      <c r="D5" s="136"/>
      <c r="E5" s="23" t="s">
        <v>57</v>
      </c>
      <c r="F5" s="26" t="s">
        <v>58</v>
      </c>
      <c r="G5" s="17"/>
      <c r="M5" s="24"/>
      <c r="T5" t="s">
        <v>59</v>
      </c>
      <c r="U5" s="22" t="s">
        <v>60</v>
      </c>
    </row>
    <row r="6" spans="1:21" x14ac:dyDescent="0.4">
      <c r="A6" s="110">
        <v>3</v>
      </c>
      <c r="B6" s="105" t="s">
        <v>61</v>
      </c>
      <c r="C6" s="124"/>
      <c r="D6" s="125"/>
      <c r="E6" s="1" t="s">
        <v>62</v>
      </c>
      <c r="F6" s="26" t="s">
        <v>63</v>
      </c>
      <c r="G6" s="17"/>
      <c r="T6" t="s">
        <v>64</v>
      </c>
      <c r="U6" s="22" t="s">
        <v>65</v>
      </c>
    </row>
    <row r="7" spans="1:21" x14ac:dyDescent="0.4">
      <c r="A7" s="102">
        <v>4</v>
      </c>
      <c r="B7" s="105" t="s">
        <v>11</v>
      </c>
      <c r="C7" s="126"/>
      <c r="D7" s="127"/>
      <c r="E7" s="1" t="s">
        <v>66</v>
      </c>
      <c r="F7" s="27"/>
      <c r="G7" s="17"/>
      <c r="T7" t="s">
        <v>67</v>
      </c>
      <c r="U7" s="22" t="s">
        <v>68</v>
      </c>
    </row>
    <row r="8" spans="1:21" x14ac:dyDescent="0.4">
      <c r="A8" s="110">
        <v>5</v>
      </c>
      <c r="B8" s="105" t="s">
        <v>61</v>
      </c>
      <c r="C8" s="126"/>
      <c r="D8" s="127"/>
      <c r="E8" s="1" t="s">
        <v>69</v>
      </c>
      <c r="F8" s="27"/>
      <c r="G8" s="17"/>
      <c r="U8" s="22" t="s">
        <v>70</v>
      </c>
    </row>
    <row r="9" spans="1:21" ht="25.5" x14ac:dyDescent="0.4">
      <c r="A9" s="110">
        <v>6</v>
      </c>
      <c r="B9" s="105" t="s">
        <v>9</v>
      </c>
      <c r="C9" s="77" t="s">
        <v>221</v>
      </c>
      <c r="D9" s="96"/>
      <c r="E9" s="1" t="s">
        <v>71</v>
      </c>
      <c r="F9" s="81" t="s">
        <v>222</v>
      </c>
      <c r="G9" s="17"/>
      <c r="U9" s="22" t="s">
        <v>72</v>
      </c>
    </row>
    <row r="10" spans="1:21" x14ac:dyDescent="0.4">
      <c r="A10" s="102">
        <v>7</v>
      </c>
      <c r="B10" s="109" t="s">
        <v>73</v>
      </c>
      <c r="C10" s="128"/>
      <c r="D10" s="129"/>
      <c r="E10" s="1"/>
      <c r="F10" s="28"/>
      <c r="G10" s="17"/>
      <c r="U10" s="22" t="s">
        <v>74</v>
      </c>
    </row>
    <row r="11" spans="1:21" x14ac:dyDescent="0.4">
      <c r="A11" s="102">
        <v>8</v>
      </c>
      <c r="B11" s="105" t="s">
        <v>75</v>
      </c>
      <c r="C11" s="128"/>
      <c r="D11" s="129"/>
      <c r="E11" s="1"/>
      <c r="F11" s="28"/>
      <c r="G11" s="17"/>
      <c r="U11" s="22" t="s">
        <v>76</v>
      </c>
    </row>
    <row r="12" spans="1:21" x14ac:dyDescent="0.4">
      <c r="A12" s="102">
        <v>9</v>
      </c>
      <c r="B12" s="105" t="s">
        <v>77</v>
      </c>
      <c r="C12" s="141"/>
      <c r="D12" s="142"/>
      <c r="E12" s="29" t="s">
        <v>78</v>
      </c>
      <c r="F12" s="30"/>
      <c r="G12" s="17"/>
      <c r="U12" s="22" t="s">
        <v>79</v>
      </c>
    </row>
    <row r="13" spans="1:21" x14ac:dyDescent="0.4">
      <c r="A13" s="102">
        <v>10</v>
      </c>
      <c r="B13" s="109" t="s">
        <v>80</v>
      </c>
      <c r="C13" s="128"/>
      <c r="D13" s="129"/>
      <c r="E13" s="1" t="s">
        <v>81</v>
      </c>
      <c r="F13" s="30"/>
      <c r="G13" s="17"/>
      <c r="U13" s="22" t="s">
        <v>82</v>
      </c>
    </row>
    <row r="14" spans="1:21" x14ac:dyDescent="0.4">
      <c r="A14" s="102">
        <v>11</v>
      </c>
      <c r="B14" s="105" t="s">
        <v>83</v>
      </c>
      <c r="C14" s="139"/>
      <c r="D14" s="140"/>
      <c r="E14" s="31" t="s">
        <v>84</v>
      </c>
      <c r="F14" s="32"/>
      <c r="G14" s="17"/>
      <c r="U14" s="22" t="s">
        <v>85</v>
      </c>
    </row>
    <row r="15" spans="1:21" x14ac:dyDescent="0.4">
      <c r="A15" s="102">
        <v>12</v>
      </c>
      <c r="B15" s="105" t="s">
        <v>40</v>
      </c>
      <c r="C15" s="137"/>
      <c r="D15" s="138"/>
      <c r="E15" s="29" t="s">
        <v>86</v>
      </c>
      <c r="F15" s="32"/>
      <c r="G15" s="17"/>
      <c r="U15" s="22" t="s">
        <v>87</v>
      </c>
    </row>
    <row r="16" spans="1:21" x14ac:dyDescent="0.4">
      <c r="A16" s="111" t="s">
        <v>88</v>
      </c>
      <c r="F16" s="33"/>
      <c r="U16" s="22" t="s">
        <v>89</v>
      </c>
    </row>
    <row r="17" spans="1:21" x14ac:dyDescent="0.4">
      <c r="A17" s="133">
        <v>13</v>
      </c>
      <c r="B17" s="143" t="s">
        <v>90</v>
      </c>
      <c r="C17" s="144"/>
      <c r="D17" s="144"/>
      <c r="E17" s="144"/>
      <c r="F17" s="145"/>
      <c r="H17" s="95"/>
      <c r="U17" s="22" t="s">
        <v>91</v>
      </c>
    </row>
    <row r="18" spans="1:21" x14ac:dyDescent="0.4">
      <c r="A18" s="134"/>
      <c r="B18" s="146" t="s">
        <v>92</v>
      </c>
      <c r="C18" s="147"/>
      <c r="D18" s="147"/>
      <c r="E18" s="147"/>
      <c r="F18" s="148"/>
      <c r="H18" s="95"/>
      <c r="U18" s="22" t="s">
        <v>93</v>
      </c>
    </row>
    <row r="19" spans="1:21" ht="22.5" customHeight="1" x14ac:dyDescent="0.4">
      <c r="B19" s="116"/>
      <c r="F19" s="34"/>
      <c r="G19" s="97"/>
      <c r="H19" s="98" t="b">
        <v>0</v>
      </c>
      <c r="I19" s="24"/>
      <c r="U19" s="22" t="s">
        <v>94</v>
      </c>
    </row>
    <row r="20" spans="1:21" x14ac:dyDescent="0.4">
      <c r="A20" s="102">
        <v>14</v>
      </c>
      <c r="B20" s="149" t="s">
        <v>95</v>
      </c>
      <c r="C20" s="150"/>
      <c r="D20" s="150"/>
      <c r="E20" s="150"/>
      <c r="F20" s="151"/>
      <c r="H20" s="95"/>
      <c r="M20" s="35"/>
      <c r="U20" s="22" t="s">
        <v>96</v>
      </c>
    </row>
    <row r="21" spans="1:21" ht="22.5" customHeight="1" x14ac:dyDescent="0.4">
      <c r="B21" s="115"/>
      <c r="F21" s="34"/>
      <c r="G21" s="99"/>
      <c r="H21" s="98" t="b">
        <v>0</v>
      </c>
      <c r="I21" s="35"/>
      <c r="U21" s="22" t="s">
        <v>97</v>
      </c>
    </row>
    <row r="22" spans="1:21" x14ac:dyDescent="0.4">
      <c r="H22" s="95"/>
      <c r="U22" s="22" t="s">
        <v>98</v>
      </c>
    </row>
    <row r="23" spans="1:21" ht="19.5" thickBot="1" x14ac:dyDescent="0.45">
      <c r="A23" s="118"/>
      <c r="B23" s="119"/>
      <c r="C23" s="118"/>
      <c r="D23" s="118"/>
      <c r="E23" s="118"/>
      <c r="F23" s="120"/>
      <c r="G23" s="118"/>
      <c r="H23" s="118"/>
      <c r="I23" s="118"/>
      <c r="J23" s="118"/>
      <c r="K23" s="118"/>
      <c r="L23" s="118"/>
      <c r="M23" s="118"/>
      <c r="N23" s="118"/>
      <c r="O23" s="118"/>
      <c r="P23" s="118"/>
      <c r="Q23" s="118"/>
      <c r="R23" s="118"/>
      <c r="U23" s="22" t="s">
        <v>99</v>
      </c>
    </row>
    <row r="24" spans="1:21" x14ac:dyDescent="0.4">
      <c r="A24" s="130" t="s">
        <v>223</v>
      </c>
      <c r="B24" s="130"/>
    </row>
    <row r="25" spans="1:21" ht="36" x14ac:dyDescent="0.4">
      <c r="A25" s="112" t="s">
        <v>56</v>
      </c>
      <c r="B25" s="113" t="s">
        <v>100</v>
      </c>
      <c r="C25" s="113" t="s">
        <v>101</v>
      </c>
      <c r="D25" s="113" t="s">
        <v>102</v>
      </c>
      <c r="E25" s="112" t="s">
        <v>103</v>
      </c>
      <c r="F25" s="113" t="s">
        <v>104</v>
      </c>
      <c r="G25" s="113" t="s">
        <v>105</v>
      </c>
      <c r="H25" s="114" t="s">
        <v>73</v>
      </c>
      <c r="I25" s="113" t="s">
        <v>106</v>
      </c>
      <c r="J25" s="113" t="s">
        <v>107</v>
      </c>
      <c r="K25" s="113" t="s">
        <v>108</v>
      </c>
      <c r="L25" s="113" t="s">
        <v>109</v>
      </c>
      <c r="M25" s="113" t="s">
        <v>110</v>
      </c>
      <c r="N25" s="113" t="s">
        <v>111</v>
      </c>
      <c r="O25" s="113" t="s">
        <v>88</v>
      </c>
      <c r="P25" s="113" t="s">
        <v>112</v>
      </c>
      <c r="Q25" s="113" t="s">
        <v>220</v>
      </c>
      <c r="R25" s="113" t="s">
        <v>219</v>
      </c>
    </row>
    <row r="26" spans="1:21" ht="54.95" customHeight="1" x14ac:dyDescent="0.4">
      <c r="A26" s="75">
        <f>C5</f>
        <v>0</v>
      </c>
      <c r="B26" s="75">
        <f>C6</f>
        <v>0</v>
      </c>
      <c r="C26" s="75">
        <f>C7</f>
        <v>0</v>
      </c>
      <c r="D26" s="75"/>
      <c r="E26" s="121">
        <f>D9</f>
        <v>0</v>
      </c>
      <c r="F26" s="75"/>
      <c r="G26" s="75">
        <f>C11</f>
        <v>0</v>
      </c>
      <c r="H26" s="75">
        <f>C10</f>
        <v>0</v>
      </c>
      <c r="I26" s="75"/>
      <c r="J26" s="75"/>
      <c r="K26" s="75">
        <f>C12</f>
        <v>0</v>
      </c>
      <c r="L26" s="75">
        <f>C13</f>
        <v>0</v>
      </c>
      <c r="M26" s="75">
        <f>C14</f>
        <v>0</v>
      </c>
      <c r="N26" s="75">
        <f>C15</f>
        <v>0</v>
      </c>
      <c r="O26" s="74"/>
      <c r="P26" s="75"/>
      <c r="Q26" s="76"/>
      <c r="R26" s="76">
        <f>C3</f>
        <v>0</v>
      </c>
    </row>
    <row r="27" spans="1:21" ht="14.45" customHeight="1" x14ac:dyDescent="0.4">
      <c r="M27" s="17"/>
    </row>
    <row r="28" spans="1:21" s="37" customFormat="1" x14ac:dyDescent="0.4"/>
    <row r="31" spans="1:21" ht="15.6" customHeight="1" x14ac:dyDescent="0.4"/>
    <row r="32" spans="1:21" x14ac:dyDescent="0.4">
      <c r="A32" s="38"/>
    </row>
    <row r="33" spans="1:6" x14ac:dyDescent="0.4">
      <c r="F33"/>
    </row>
    <row r="36" spans="1:6" x14ac:dyDescent="0.4">
      <c r="A36" s="39"/>
    </row>
    <row r="37" spans="1:6" x14ac:dyDescent="0.4">
      <c r="B37" s="40"/>
    </row>
  </sheetData>
  <sheetProtection algorithmName="SHA-512" hashValue="pQe/yhiX5czYTvQA8Ev2uF4hIj85JUWpnnL2vdpW+bDGhXNGH1BJMZAxoCajZR/T9wQgRpqzyHFin+GKNZoaxg==" saltValue="Gi4Unvd+BFdtZP/fZcK7pQ==" spinCount="100000" sheet="1" objects="1" scenarios="1"/>
  <mergeCells count="18">
    <mergeCell ref="A24:B24"/>
    <mergeCell ref="A4:B4"/>
    <mergeCell ref="A17:A18"/>
    <mergeCell ref="C3:D3"/>
    <mergeCell ref="C5:D5"/>
    <mergeCell ref="C15:D15"/>
    <mergeCell ref="C14:D14"/>
    <mergeCell ref="C13:D13"/>
    <mergeCell ref="C12:D12"/>
    <mergeCell ref="C11:D11"/>
    <mergeCell ref="B17:F17"/>
    <mergeCell ref="B18:F18"/>
    <mergeCell ref="B20:F20"/>
    <mergeCell ref="C2:D2"/>
    <mergeCell ref="C6:D6"/>
    <mergeCell ref="C7:D7"/>
    <mergeCell ref="C8:D8"/>
    <mergeCell ref="C10:D10"/>
  </mergeCells>
  <phoneticPr fontId="3"/>
  <conditionalFormatting sqref="B19 G19 G21">
    <cfRule type="expression" dxfId="48" priority="18">
      <formula>$H$19=TRUE</formula>
    </cfRule>
  </conditionalFormatting>
  <conditionalFormatting sqref="B21">
    <cfRule type="expression" dxfId="47" priority="19">
      <formula>$H$21=TRUE</formula>
    </cfRule>
  </conditionalFormatting>
  <conditionalFormatting sqref="C3">
    <cfRule type="expression" dxfId="46" priority="17">
      <formula>C3=""</formula>
    </cfRule>
  </conditionalFormatting>
  <conditionalFormatting sqref="C5">
    <cfRule type="expression" dxfId="45" priority="14">
      <formula>$H$5=TRUE</formula>
    </cfRule>
  </conditionalFormatting>
  <conditionalFormatting sqref="C5:C8 C9:D9 C10:C12">
    <cfRule type="expression" dxfId="44" priority="16">
      <formula>C5=""</formula>
    </cfRule>
  </conditionalFormatting>
  <conditionalFormatting sqref="C6">
    <cfRule type="expression" dxfId="43" priority="13">
      <formula>H6=TRUE</formula>
    </cfRule>
  </conditionalFormatting>
  <conditionalFormatting sqref="C7">
    <cfRule type="expression" dxfId="42" priority="12">
      <formula>$H$7=TRUE</formula>
    </cfRule>
  </conditionalFormatting>
  <conditionalFormatting sqref="C8 C9:D9">
    <cfRule type="expression" dxfId="41" priority="11">
      <formula>H8=TRUE</formula>
    </cfRule>
  </conditionalFormatting>
  <conditionalFormatting sqref="C10">
    <cfRule type="expression" dxfId="40" priority="10">
      <formula>$G$10=TRUE</formula>
    </cfRule>
  </conditionalFormatting>
  <conditionalFormatting sqref="C11">
    <cfRule type="expression" priority="9">
      <formula>$H$11=TRUE</formula>
    </cfRule>
  </conditionalFormatting>
  <conditionalFormatting sqref="C12">
    <cfRule type="expression" priority="8">
      <formula>$H$12=TRUE</formula>
    </cfRule>
  </conditionalFormatting>
  <conditionalFormatting sqref="C13">
    <cfRule type="expression" dxfId="39" priority="3">
      <formula>$C$13=""</formula>
    </cfRule>
    <cfRule type="expression" dxfId="38" priority="7">
      <formula>$H$13=TRUE</formula>
    </cfRule>
  </conditionalFormatting>
  <conditionalFormatting sqref="C14">
    <cfRule type="expression" dxfId="37" priority="2">
      <formula>$C$14=""</formula>
    </cfRule>
    <cfRule type="expression" priority="5">
      <formula>$C$14=""</formula>
    </cfRule>
  </conditionalFormatting>
  <conditionalFormatting sqref="C15">
    <cfRule type="expression" dxfId="36" priority="1">
      <formula>$C$15=""</formula>
    </cfRule>
    <cfRule type="expression" dxfId="35" priority="4">
      <formula>C15=""</formula>
    </cfRule>
    <cfRule type="expression" priority="6">
      <formula>$H$15=TRUE</formula>
    </cfRule>
  </conditionalFormatting>
  <conditionalFormatting sqref="C4:D4">
    <cfRule type="expression" dxfId="34" priority="15">
      <formula>H3=TRUE</formula>
    </cfRule>
  </conditionalFormatting>
  <dataValidations count="5">
    <dataValidation type="list" allowBlank="1" showInputMessage="1" showErrorMessage="1" sqref="C11" xr:uid="{1ED4D05E-254A-4346-90A5-EF283F185CD3}">
      <formula1>$U$4:$U$23</formula1>
    </dataValidation>
    <dataValidation type="list" allowBlank="1" showInputMessage="1" showErrorMessage="1" sqref="C10" xr:uid="{CC2E148F-0CD2-4C48-82E1-651EB7FBC557}">
      <formula1>$T$4:$T$7</formula1>
    </dataValidation>
    <dataValidation type="list" allowBlank="1" showInputMessage="1" showErrorMessage="1" sqref="A34" xr:uid="{EBFD2A92-398A-4C33-874F-5313E4F15AAE}">
      <formula1>"農業,林業,鉱業,建設業,製造業,電気・ガス・熱供給・水道業,情報通信業,運輸業,卸売・小売業,金融・保険業,不動産業,飲食店・宿泊業,教育、学習支援,医療・福祉,複合サービス業,サービス業（他に分類されないもの）,公務、分類不能な産業"</formula1>
    </dataValidation>
    <dataValidation imeMode="fullKatakana" allowBlank="1" showInputMessage="1" showErrorMessage="1" sqref="C6:D6 C8:D8" xr:uid="{3D220BA1-E28B-448C-8ED0-22215BAC9BE3}"/>
    <dataValidation imeMode="off" allowBlank="1" showInputMessage="1" showErrorMessage="1" sqref="C12:D12 C15:D15" xr:uid="{B48FC022-EAED-435D-BA60-1CDD0DDDBB6D}"/>
  </dataValidations>
  <hyperlinks>
    <hyperlink ref="E12" r:id="rId1" xr:uid="{1A8CE9DE-7474-468A-A88E-129AB21304E3}"/>
    <hyperlink ref="E15" r:id="rId2" xr:uid="{35602A00-5A81-4B6B-9A64-8EC588CC231E}"/>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locked="0" defaultSize="0" autoFill="0" autoLine="0" autoPict="0">
                <anchor moveWithCells="1">
                  <from>
                    <xdr:col>1</xdr:col>
                    <xdr:colOff>523875</xdr:colOff>
                    <xdr:row>18</xdr:row>
                    <xdr:rowOff>9525</xdr:rowOff>
                  </from>
                  <to>
                    <xdr:col>1</xdr:col>
                    <xdr:colOff>1114425</xdr:colOff>
                    <xdr:row>18</xdr:row>
                    <xdr:rowOff>266700</xdr:rowOff>
                  </to>
                </anchor>
              </controlPr>
            </control>
          </mc:Choice>
        </mc:AlternateContent>
        <mc:AlternateContent xmlns:mc="http://schemas.openxmlformats.org/markup-compatibility/2006">
          <mc:Choice Requires="x14">
            <control shapeId="2050" r:id="rId7" name="Check Box 2">
              <controlPr locked="0" defaultSize="0" autoFill="0" autoLine="0" autoPict="0">
                <anchor moveWithCells="1">
                  <from>
                    <xdr:col>1</xdr:col>
                    <xdr:colOff>523875</xdr:colOff>
                    <xdr:row>20</xdr:row>
                    <xdr:rowOff>38100</xdr:rowOff>
                  </from>
                  <to>
                    <xdr:col>1</xdr:col>
                    <xdr:colOff>1181100</xdr:colOff>
                    <xdr:row>20</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6A8AC-22BD-4074-BFB6-368F3C12E8D1}">
  <sheetPr>
    <tabColor rgb="FF0070C0"/>
  </sheetPr>
  <dimension ref="A1:Z31"/>
  <sheetViews>
    <sheetView zoomScaleNormal="100" workbookViewId="0">
      <selection activeCell="B4" sqref="B4:H4"/>
    </sheetView>
  </sheetViews>
  <sheetFormatPr defaultRowHeight="18.75" x14ac:dyDescent="0.4"/>
  <cols>
    <col min="1" max="1" width="6" style="36" customWidth="1"/>
    <col min="2" max="8" width="11.75" style="36" customWidth="1"/>
    <col min="9" max="9" width="9" style="36"/>
    <col min="10" max="12" width="13" style="36" customWidth="1"/>
    <col min="13" max="14" width="9" style="36"/>
    <col min="15" max="26" width="0" style="36" hidden="1" customWidth="1"/>
    <col min="27" max="16384" width="9" style="36"/>
  </cols>
  <sheetData>
    <row r="1" spans="1:26" ht="19.5" thickBot="1" x14ac:dyDescent="0.45">
      <c r="A1" s="171" t="s">
        <v>113</v>
      </c>
      <c r="B1" s="171"/>
      <c r="C1" s="171"/>
      <c r="D1" s="171"/>
      <c r="E1" s="171"/>
      <c r="F1" s="171"/>
      <c r="G1" s="171"/>
      <c r="H1" s="171"/>
    </row>
    <row r="2" spans="1:26" x14ac:dyDescent="0.4">
      <c r="A2" s="104" t="s">
        <v>46</v>
      </c>
      <c r="B2" s="158" t="s">
        <v>114</v>
      </c>
      <c r="C2" s="158"/>
      <c r="D2" s="158"/>
      <c r="E2" s="158"/>
      <c r="F2" s="158"/>
      <c r="G2" s="158"/>
      <c r="H2" s="159"/>
    </row>
    <row r="3" spans="1:26" x14ac:dyDescent="0.4">
      <c r="A3" s="172">
        <v>1</v>
      </c>
      <c r="B3" s="162" t="s">
        <v>115</v>
      </c>
      <c r="C3" s="162"/>
      <c r="D3" s="162"/>
      <c r="E3" s="162"/>
      <c r="F3" s="162"/>
      <c r="G3" s="162"/>
      <c r="H3" s="163"/>
    </row>
    <row r="4" spans="1:26" ht="54.95" customHeight="1" thickBot="1" x14ac:dyDescent="0.45">
      <c r="A4" s="173"/>
      <c r="B4" s="174"/>
      <c r="C4" s="174"/>
      <c r="D4" s="174"/>
      <c r="E4" s="174"/>
      <c r="F4" s="174"/>
      <c r="G4" s="174"/>
      <c r="H4" s="175"/>
      <c r="J4" s="152" t="s">
        <v>226</v>
      </c>
      <c r="K4" s="153"/>
      <c r="L4" s="154"/>
    </row>
    <row r="5" spans="1:26" ht="19.5" thickBot="1" x14ac:dyDescent="0.45">
      <c r="A5" s="41"/>
      <c r="J5" s="168" t="s">
        <v>224</v>
      </c>
      <c r="K5" s="168"/>
      <c r="L5" s="168"/>
    </row>
    <row r="6" spans="1:26" x14ac:dyDescent="0.4">
      <c r="A6" s="155">
        <v>2</v>
      </c>
      <c r="B6" s="158" t="s">
        <v>128</v>
      </c>
      <c r="C6" s="158"/>
      <c r="D6" s="158"/>
      <c r="E6" s="158"/>
      <c r="F6" s="158"/>
      <c r="G6" s="158"/>
      <c r="H6" s="159"/>
      <c r="J6" s="168"/>
      <c r="K6" s="168"/>
      <c r="L6" s="168"/>
    </row>
    <row r="7" spans="1:26" x14ac:dyDescent="0.4">
      <c r="A7" s="156"/>
      <c r="B7" s="160" t="str">
        <f>IF(Z11=0,"　　自動入力",VLOOKUP(Z11,Sheet1!$M$2:$N$9,2))</f>
        <v>　　自動入力</v>
      </c>
      <c r="C7" s="160"/>
      <c r="D7" s="160"/>
      <c r="E7" s="160"/>
      <c r="F7" s="160"/>
      <c r="G7" s="160"/>
      <c r="H7" s="161"/>
      <c r="J7" s="168" t="s">
        <v>120</v>
      </c>
      <c r="K7" s="168" t="s">
        <v>121</v>
      </c>
      <c r="L7" s="168" t="s">
        <v>122</v>
      </c>
      <c r="P7" s="36">
        <v>7</v>
      </c>
      <c r="Q7" s="36">
        <v>7</v>
      </c>
      <c r="S7" s="36">
        <v>7</v>
      </c>
      <c r="U7" s="36">
        <v>7</v>
      </c>
      <c r="W7" s="36">
        <v>6</v>
      </c>
      <c r="X7" s="36">
        <v>5</v>
      </c>
      <c r="Y7" s="36">
        <v>4</v>
      </c>
    </row>
    <row r="8" spans="1:26" x14ac:dyDescent="0.4">
      <c r="A8" s="156"/>
      <c r="B8" s="162" t="s">
        <v>116</v>
      </c>
      <c r="C8" s="162"/>
      <c r="D8" s="162"/>
      <c r="E8" s="162"/>
      <c r="F8" s="162"/>
      <c r="G8" s="162"/>
      <c r="H8" s="163"/>
      <c r="J8" s="168"/>
      <c r="K8" s="168"/>
      <c r="L8" s="168"/>
      <c r="Q8" s="35">
        <v>65</v>
      </c>
      <c r="R8" s="35">
        <v>61</v>
      </c>
      <c r="S8" s="35"/>
      <c r="T8" s="35">
        <v>52</v>
      </c>
      <c r="U8" s="35">
        <v>321</v>
      </c>
      <c r="V8" s="35"/>
      <c r="W8" s="35">
        <v>32</v>
      </c>
      <c r="X8" s="35">
        <v>31</v>
      </c>
      <c r="Y8" s="35">
        <v>21</v>
      </c>
    </row>
    <row r="9" spans="1:26" ht="54.95" customHeight="1" x14ac:dyDescent="0.4">
      <c r="A9" s="156"/>
      <c r="B9" s="164"/>
      <c r="C9" s="164"/>
      <c r="D9" s="164"/>
      <c r="E9" s="164"/>
      <c r="F9" s="164"/>
      <c r="G9" s="164"/>
      <c r="H9" s="165"/>
      <c r="J9" s="102" t="str">
        <f>IF(COUNTIF(J14:J16,"○")&gt;=1,"○","×")</f>
        <v>×</v>
      </c>
      <c r="K9" s="102" t="str">
        <f>IF(COUNTIF(K14:K16,"○")&gt;=1,"○","×")</f>
        <v>×</v>
      </c>
      <c r="L9" s="102" t="str">
        <f>IF(COUNTIF(L14:L16,"○")&gt;=1,"○","×")</f>
        <v>×</v>
      </c>
      <c r="Q9" s="48"/>
      <c r="R9" s="45">
        <f>COUNTIF(P13:V13,1)</f>
        <v>0</v>
      </c>
      <c r="S9" s="44"/>
      <c r="T9" s="45"/>
      <c r="U9" s="48"/>
      <c r="V9" s="45">
        <f>COUNTIF(P13:V13,2)</f>
        <v>0</v>
      </c>
      <c r="W9" s="42"/>
      <c r="X9" s="42"/>
      <c r="Y9" s="42"/>
    </row>
    <row r="10" spans="1:26" ht="18.75" customHeight="1" x14ac:dyDescent="0.4">
      <c r="A10" s="156"/>
      <c r="B10" s="162" t="s">
        <v>117</v>
      </c>
      <c r="C10" s="162"/>
      <c r="D10" s="162"/>
      <c r="E10" s="162"/>
      <c r="F10" s="162"/>
      <c r="G10" s="162"/>
      <c r="H10" s="163"/>
      <c r="J10" s="169" t="str">
        <f>IF(COUNTIF(J9:L9,"○")&gt;2,"OK","３側面が全て満たされていません。
「環境・社会・経済」のすべてに〇がつく必要がありますので、目標の変更または【様式第３号のチェック番号(1~43)】を追記して３側面すべてを満たすようにしてください。")</f>
        <v>３側面が全て満たされていません。
「環境・社会・経済」のすべてに〇がつく必要がありますので、目標の変更または【様式第３号のチェック番号(1~43)】を追記して３側面すべてを満たすようにしてください。</v>
      </c>
      <c r="K10" s="169"/>
      <c r="L10" s="169"/>
      <c r="Q10" s="49"/>
      <c r="R10" s="47">
        <f>COUNTIF(P13:V13,5)</f>
        <v>0</v>
      </c>
      <c r="S10" s="49"/>
      <c r="T10" s="47">
        <f>COUNTIF(P13:V13,2)</f>
        <v>0</v>
      </c>
      <c r="U10" s="49"/>
      <c r="V10" s="47">
        <f>COUNTIF(P13:V13,1)</f>
        <v>0</v>
      </c>
      <c r="W10" s="23">
        <f>COUNTIF(P13:V13,2)</f>
        <v>0</v>
      </c>
      <c r="X10" s="23">
        <f>COUNTIF(P13:V13,1)</f>
        <v>0</v>
      </c>
      <c r="Y10" s="23">
        <f>COUNTIF(P13:V13,1)</f>
        <v>0</v>
      </c>
    </row>
    <row r="11" spans="1:26" ht="54.95" customHeight="1" x14ac:dyDescent="0.4">
      <c r="A11" s="156"/>
      <c r="B11" s="170"/>
      <c r="C11" s="164"/>
      <c r="D11" s="164"/>
      <c r="E11" s="164"/>
      <c r="F11" s="164"/>
      <c r="G11" s="164"/>
      <c r="H11" s="165"/>
      <c r="J11" s="169"/>
      <c r="K11" s="169"/>
      <c r="L11" s="169"/>
      <c r="P11" s="43">
        <f>MAX(P13:V13)</f>
        <v>0</v>
      </c>
      <c r="Q11" s="46">
        <f>IF(P11=7,7,MAX(P13:V13))</f>
        <v>0</v>
      </c>
      <c r="R11" s="47">
        <f>IF(Q11=6,IF(R10&gt;=1,7,IF(R9&gt;=1,7,"6")),MAX(P13:V13))</f>
        <v>0</v>
      </c>
      <c r="S11" s="46">
        <f>IF(P11=7,7,MAX(P13:V13))</f>
        <v>0</v>
      </c>
      <c r="T11" s="47">
        <f>IF(S11=5,IF(T10&gt;=1,7,5),MAX(P13:V13))</f>
        <v>0</v>
      </c>
      <c r="U11" s="46">
        <f>IF(P11=7,7,MAX(P13:V13))</f>
        <v>0</v>
      </c>
      <c r="V11" s="47">
        <f>IF(U11=3,IF(V10&gt;=1,IF(V9&gt;=1,7,MAX(P13:V13)),MAX(P13:V13)),MAX(P13:V13))</f>
        <v>0</v>
      </c>
      <c r="W11" s="23">
        <f>IF(P11=3,IF(W10&gt;=1,6,MAX(P13:V13)),MAX(P13:V13))</f>
        <v>0</v>
      </c>
      <c r="X11" s="23">
        <f>IF(P11=3,IF(X10&gt;=1,5,MAX(P13:V13)),MAX(P13:V13))</f>
        <v>0</v>
      </c>
      <c r="Y11" s="23">
        <f>IF(P11=2,IF(Y10&gt;=1,4,MAX(P13:V13)),MAX(P13:V13))</f>
        <v>0</v>
      </c>
      <c r="Z11" s="36">
        <f>MAX(P11:Y11)</f>
        <v>0</v>
      </c>
    </row>
    <row r="12" spans="1:26" x14ac:dyDescent="0.4">
      <c r="A12" s="156"/>
      <c r="B12" s="166" t="s">
        <v>119</v>
      </c>
      <c r="C12" s="166"/>
      <c r="D12" s="166"/>
      <c r="E12" s="166"/>
      <c r="F12" s="166"/>
      <c r="G12" s="166"/>
      <c r="H12" s="167"/>
      <c r="J12" s="169"/>
      <c r="K12" s="169"/>
      <c r="L12" s="169"/>
    </row>
    <row r="13" spans="1:26" ht="37.5" customHeight="1" thickBot="1" x14ac:dyDescent="0.45">
      <c r="A13" s="157"/>
      <c r="B13" s="100"/>
      <c r="C13" s="100"/>
      <c r="D13" s="100"/>
      <c r="E13" s="100"/>
      <c r="F13" s="100"/>
      <c r="G13" s="100"/>
      <c r="H13" s="101"/>
      <c r="J13" s="169"/>
      <c r="K13" s="169"/>
      <c r="L13" s="169"/>
      <c r="P13" s="25" t="str">
        <f>IF(B13="","",VLOOKUP(B13,Sheet1!$B$1:$F$44,5))</f>
        <v/>
      </c>
      <c r="Q13" s="25" t="str">
        <f>IF(C13="","",VLOOKUP(C13,Sheet1!$B$1:$F$44,5))</f>
        <v/>
      </c>
      <c r="R13" s="25" t="str">
        <f>IF(D13="","",VLOOKUP(D13,Sheet1!$B$1:$F$44,5))</f>
        <v/>
      </c>
      <c r="S13" s="25" t="str">
        <f>IF(E13="","",VLOOKUP(E13,Sheet1!$B$1:$F$44,5))</f>
        <v/>
      </c>
      <c r="T13" s="25" t="str">
        <f>IF(F13="","",VLOOKUP(F13,Sheet1!$B$1:$F$44,5))</f>
        <v/>
      </c>
      <c r="U13" s="25" t="str">
        <f>IF(G13="","",VLOOKUP(G13,Sheet1!$B$1:$F$44,5))</f>
        <v/>
      </c>
      <c r="V13" s="25" t="str">
        <f>IF(H13="","",VLOOKUP(H13,Sheet1!$B$1:$F$44,5))</f>
        <v/>
      </c>
    </row>
    <row r="14" spans="1:26" ht="19.5" thickBot="1" x14ac:dyDescent="0.45">
      <c r="A14" s="41"/>
      <c r="J14" s="117" t="str">
        <f>IF(B7=Sheet1!N2,"○",IF(B7=Sheet1!N5,"○",IF(B7=Sheet1!N6,"○",IF(B7=Sheet1!N8,"○","×"))))</f>
        <v>×</v>
      </c>
      <c r="K14" s="117" t="str">
        <f>IF(B7=Sheet1!N3,"○",IF(B7=Sheet1!N5,"○",IF(B7=Sheet1!N7,"○",IF(B7=Sheet1!N8,"○","×"))))</f>
        <v>×</v>
      </c>
      <c r="L14" s="117" t="str">
        <f>IF(B7=Sheet1!N4,"○",IF(B7=Sheet1!N6,"○",IF(B7=Sheet1!N7,"○",IF(B7=Sheet1!N8,"○","×"))))</f>
        <v>×</v>
      </c>
    </row>
    <row r="15" spans="1:26" x14ac:dyDescent="0.4">
      <c r="A15" s="155">
        <v>3</v>
      </c>
      <c r="B15" s="158" t="s">
        <v>128</v>
      </c>
      <c r="C15" s="158"/>
      <c r="D15" s="158"/>
      <c r="E15" s="158"/>
      <c r="F15" s="158"/>
      <c r="G15" s="158"/>
      <c r="H15" s="159"/>
      <c r="J15" s="117" t="str">
        <f>IF(B16=Sheet1!N2,"○",IF(B16=Sheet1!N5,"○",IF(B16=Sheet1!N6,"○",IF(B16=Sheet1!N8,"○","×"))))</f>
        <v>×</v>
      </c>
      <c r="K15" s="117" t="str">
        <f>IF(B16=Sheet1!N3,"○",IF(B16=Sheet1!N5,"○",IF(B16=Sheet1!N7,"○",IF(B16=Sheet1!N8,"○","×"))))</f>
        <v>×</v>
      </c>
      <c r="L15" s="117" t="str">
        <f>IF(B16=Sheet1!N4,"○",IF(B16=Sheet1!N6,"○",IF(B16=Sheet1!N7,"○",IF(B16=Sheet1!N8,"○","×"))))</f>
        <v>×</v>
      </c>
    </row>
    <row r="16" spans="1:26" x14ac:dyDescent="0.4">
      <c r="A16" s="156"/>
      <c r="B16" s="160" t="str">
        <f>IF(Z20=0,"　　自動入力",VLOOKUP(Z20,Sheet1!$M$2:$N$9,2))</f>
        <v>　　自動入力</v>
      </c>
      <c r="C16" s="160"/>
      <c r="D16" s="160"/>
      <c r="E16" s="160"/>
      <c r="F16" s="160"/>
      <c r="G16" s="160"/>
      <c r="H16" s="161"/>
      <c r="J16" s="117" t="str">
        <f>IF(B25=Sheet1!N2,"○",IF(B25=Sheet1!N5,"○",IF(B25=Sheet1!N6,"○",IF(B25=Sheet1!N8,"○","×"))))</f>
        <v>×</v>
      </c>
      <c r="K16" s="117" t="str">
        <f>IF(B25=Sheet1!N3,"○",IF(B25=Sheet1!N5,"○",IF(B25=Sheet1!N7,"○",IF(B25=Sheet1!N8,"○","×"))))</f>
        <v>×</v>
      </c>
      <c r="L16" s="117" t="str">
        <f>IF(B25=Sheet1!N4,"○",IF(B25=Sheet1!N6,"○",IF(B25=Sheet1!N7,"○",IF(B25=Sheet1!N8,"○","×"))))</f>
        <v>×</v>
      </c>
      <c r="P16" s="36">
        <v>7</v>
      </c>
      <c r="Q16" s="36">
        <v>7</v>
      </c>
      <c r="S16" s="36">
        <v>7</v>
      </c>
      <c r="U16" s="36">
        <v>7</v>
      </c>
      <c r="W16" s="36">
        <v>6</v>
      </c>
      <c r="X16" s="36">
        <v>5</v>
      </c>
      <c r="Y16" s="36">
        <v>4</v>
      </c>
    </row>
    <row r="17" spans="1:26" x14ac:dyDescent="0.4">
      <c r="A17" s="156"/>
      <c r="B17" s="162" t="s">
        <v>116</v>
      </c>
      <c r="C17" s="162"/>
      <c r="D17" s="162"/>
      <c r="E17" s="162"/>
      <c r="F17" s="162"/>
      <c r="G17" s="162"/>
      <c r="H17" s="163"/>
      <c r="Q17" s="35">
        <v>65</v>
      </c>
      <c r="R17" s="35">
        <v>61</v>
      </c>
      <c r="S17" s="35"/>
      <c r="T17" s="35">
        <v>52</v>
      </c>
      <c r="U17" s="35">
        <v>321</v>
      </c>
      <c r="V17" s="35"/>
      <c r="W17" s="35">
        <v>32</v>
      </c>
      <c r="X17" s="35">
        <v>31</v>
      </c>
      <c r="Y17" s="35">
        <v>21</v>
      </c>
    </row>
    <row r="18" spans="1:26" ht="54.95" customHeight="1" x14ac:dyDescent="0.4">
      <c r="A18" s="156"/>
      <c r="B18" s="164"/>
      <c r="C18" s="164"/>
      <c r="D18" s="164"/>
      <c r="E18" s="164"/>
      <c r="F18" s="164"/>
      <c r="G18" s="164"/>
      <c r="H18" s="165"/>
      <c r="Q18" s="48"/>
      <c r="R18" s="45">
        <f>COUNTIF(P22:V22,1)</f>
        <v>0</v>
      </c>
      <c r="S18" s="44"/>
      <c r="T18" s="45"/>
      <c r="U18" s="48"/>
      <c r="V18" s="45">
        <f>COUNTIF(P22:V22,2)</f>
        <v>0</v>
      </c>
      <c r="W18" s="42"/>
      <c r="X18" s="42"/>
      <c r="Y18" s="42"/>
    </row>
    <row r="19" spans="1:26" x14ac:dyDescent="0.4">
      <c r="A19" s="156"/>
      <c r="B19" s="162" t="s">
        <v>117</v>
      </c>
      <c r="C19" s="162"/>
      <c r="D19" s="162"/>
      <c r="E19" s="162"/>
      <c r="F19" s="162"/>
      <c r="G19" s="162"/>
      <c r="H19" s="163"/>
      <c r="Q19" s="49"/>
      <c r="R19" s="47">
        <f>COUNTIF(P22:V22,5)</f>
        <v>0</v>
      </c>
      <c r="S19" s="49"/>
      <c r="T19" s="47">
        <f>COUNTIF(P22:V22,2)</f>
        <v>0</v>
      </c>
      <c r="U19" s="49"/>
      <c r="V19" s="47">
        <f>COUNTIF(P22:V22,1)</f>
        <v>0</v>
      </c>
      <c r="W19" s="23">
        <f>COUNTIF(P22:V22,2)</f>
        <v>0</v>
      </c>
      <c r="X19" s="23">
        <f>COUNTIF(P22:V22,1)</f>
        <v>0</v>
      </c>
      <c r="Y19" s="23">
        <f>COUNTIF(P22:V22,1)</f>
        <v>0</v>
      </c>
    </row>
    <row r="20" spans="1:26" ht="54.95" customHeight="1" x14ac:dyDescent="0.4">
      <c r="A20" s="156"/>
      <c r="B20" s="164"/>
      <c r="C20" s="164"/>
      <c r="D20" s="164"/>
      <c r="E20" s="164"/>
      <c r="F20" s="164"/>
      <c r="G20" s="164"/>
      <c r="H20" s="165"/>
      <c r="P20" s="43">
        <f>MAX(P22:V22)</f>
        <v>0</v>
      </c>
      <c r="Q20" s="46">
        <f>IF(P20=7,7,MAX(P22:V22))</f>
        <v>0</v>
      </c>
      <c r="R20" s="47">
        <f>IF(Q20=6,IF(R19&gt;=1,7,IF(R18&gt;=1,7,"6")),MAX(P22:V22))</f>
        <v>0</v>
      </c>
      <c r="S20" s="46">
        <f>IF(P20=7,7,MAX(P22:V22))</f>
        <v>0</v>
      </c>
      <c r="T20" s="47">
        <f>IF(S20=5,IF(T19&gt;=1,7,5),MAX(P22:V22))</f>
        <v>0</v>
      </c>
      <c r="U20" s="46">
        <f>IF(P20=7,7,MAX(P22:V22))</f>
        <v>0</v>
      </c>
      <c r="V20" s="47">
        <f>IF(U20=3,IF(V19&gt;=1,IF(V18&gt;=1,7,MAX(P22:V22)),MAX(P22:V22)),MAX(P22:V22))</f>
        <v>0</v>
      </c>
      <c r="W20" s="23">
        <f>IF(P20=3,IF(W19&gt;=1,6,MAX(P22:V22)),MAX(P22:V22))</f>
        <v>0</v>
      </c>
      <c r="X20" s="23">
        <f>IF(P20=3,IF(X19&gt;=1,5,MAX(P22:V22)),MAX(P22:V22))</f>
        <v>0</v>
      </c>
      <c r="Y20" s="23">
        <f>IF(P20=2,IF(Y19&gt;=1,4,MAX(P22:V22)),MAX(P22:V22))</f>
        <v>0</v>
      </c>
      <c r="Z20" s="36">
        <f>MAX(P20:Y20)</f>
        <v>0</v>
      </c>
    </row>
    <row r="21" spans="1:26" x14ac:dyDescent="0.4">
      <c r="A21" s="156"/>
      <c r="B21" s="166" t="s">
        <v>119</v>
      </c>
      <c r="C21" s="166"/>
      <c r="D21" s="166"/>
      <c r="E21" s="166"/>
      <c r="F21" s="166"/>
      <c r="G21" s="166"/>
      <c r="H21" s="167"/>
    </row>
    <row r="22" spans="1:26" ht="37.5" customHeight="1" thickBot="1" x14ac:dyDescent="0.45">
      <c r="A22" s="157"/>
      <c r="B22" s="100"/>
      <c r="C22" s="100"/>
      <c r="D22" s="100"/>
      <c r="E22" s="100"/>
      <c r="F22" s="100"/>
      <c r="G22" s="100"/>
      <c r="H22" s="101"/>
      <c r="P22" s="25" t="str">
        <f>IF(B22="","",VLOOKUP(B22,Sheet1!$B$1:$F$44,5))</f>
        <v/>
      </c>
      <c r="Q22" s="25" t="str">
        <f>IF(C22="","",VLOOKUP(C22,Sheet1!$B$1:$F$44,5))</f>
        <v/>
      </c>
      <c r="R22" s="25" t="str">
        <f>IF(D22="","",VLOOKUP(D22,Sheet1!$B$1:$F$44,5))</f>
        <v/>
      </c>
      <c r="S22" s="25" t="str">
        <f>IF(E22="","",VLOOKUP(E22,Sheet1!$B$1:$F$44,5))</f>
        <v/>
      </c>
      <c r="T22" s="25" t="str">
        <f>IF(F22="","",VLOOKUP(F22,Sheet1!$B$1:$F$44,5))</f>
        <v/>
      </c>
      <c r="U22" s="25" t="str">
        <f>IF(G22="","",VLOOKUP(G22,Sheet1!$B$1:$F$44,5))</f>
        <v/>
      </c>
      <c r="V22" s="25" t="str">
        <f>IF(H22="","",VLOOKUP(H22,Sheet1!$B$1:$F$44,5))</f>
        <v/>
      </c>
    </row>
    <row r="23" spans="1:26" ht="19.5" thickBot="1" x14ac:dyDescent="0.45">
      <c r="A23" s="41"/>
    </row>
    <row r="24" spans="1:26" x14ac:dyDescent="0.4">
      <c r="A24" s="155">
        <v>4</v>
      </c>
      <c r="B24" s="158" t="s">
        <v>128</v>
      </c>
      <c r="C24" s="158"/>
      <c r="D24" s="158"/>
      <c r="E24" s="158"/>
      <c r="F24" s="158"/>
      <c r="G24" s="158"/>
      <c r="H24" s="159"/>
    </row>
    <row r="25" spans="1:26" x14ac:dyDescent="0.4">
      <c r="A25" s="156"/>
      <c r="B25" s="160" t="str">
        <f>IF(Z29=0,"　　自動入力",VLOOKUP(Z29,Sheet1!$M$2:$N$9,2))</f>
        <v>　　自動入力</v>
      </c>
      <c r="C25" s="160"/>
      <c r="D25" s="160"/>
      <c r="E25" s="160"/>
      <c r="F25" s="160"/>
      <c r="G25" s="160"/>
      <c r="H25" s="161"/>
      <c r="P25" s="36">
        <v>7</v>
      </c>
      <c r="Q25" s="36">
        <v>7</v>
      </c>
      <c r="S25" s="36">
        <v>7</v>
      </c>
      <c r="U25" s="36">
        <v>7</v>
      </c>
      <c r="W25" s="36">
        <v>6</v>
      </c>
      <c r="X25" s="36">
        <v>5</v>
      </c>
      <c r="Y25" s="36">
        <v>4</v>
      </c>
    </row>
    <row r="26" spans="1:26" x14ac:dyDescent="0.4">
      <c r="A26" s="156"/>
      <c r="B26" s="162" t="s">
        <v>116</v>
      </c>
      <c r="C26" s="162"/>
      <c r="D26" s="162"/>
      <c r="E26" s="162"/>
      <c r="F26" s="162"/>
      <c r="G26" s="162"/>
      <c r="H26" s="163"/>
      <c r="Q26" s="35">
        <v>65</v>
      </c>
      <c r="R26" s="35">
        <v>61</v>
      </c>
      <c r="S26" s="35"/>
      <c r="T26" s="35">
        <v>52</v>
      </c>
      <c r="U26" s="35">
        <v>321</v>
      </c>
      <c r="V26" s="35"/>
      <c r="W26" s="35">
        <v>32</v>
      </c>
      <c r="X26" s="35">
        <v>31</v>
      </c>
      <c r="Y26" s="35">
        <v>21</v>
      </c>
    </row>
    <row r="27" spans="1:26" ht="54.95" customHeight="1" x14ac:dyDescent="0.4">
      <c r="A27" s="156"/>
      <c r="B27" s="164"/>
      <c r="C27" s="164"/>
      <c r="D27" s="164"/>
      <c r="E27" s="164"/>
      <c r="F27" s="164"/>
      <c r="G27" s="164"/>
      <c r="H27" s="165"/>
      <c r="Q27" s="48"/>
      <c r="R27" s="45">
        <f>COUNTIF(P31:V31,1)</f>
        <v>0</v>
      </c>
      <c r="S27" s="44"/>
      <c r="T27" s="45"/>
      <c r="U27" s="48"/>
      <c r="V27" s="45">
        <f>COUNTIF(P31:V31,2)</f>
        <v>0</v>
      </c>
      <c r="W27" s="42"/>
      <c r="X27" s="42"/>
      <c r="Y27" s="42"/>
    </row>
    <row r="28" spans="1:26" x14ac:dyDescent="0.4">
      <c r="A28" s="156"/>
      <c r="B28" s="162" t="s">
        <v>117</v>
      </c>
      <c r="C28" s="162"/>
      <c r="D28" s="162"/>
      <c r="E28" s="162"/>
      <c r="F28" s="162"/>
      <c r="G28" s="162"/>
      <c r="H28" s="163"/>
      <c r="Q28" s="49"/>
      <c r="R28" s="47">
        <f>COUNTIF(P31:V31,5)</f>
        <v>0</v>
      </c>
      <c r="S28" s="49"/>
      <c r="T28" s="47">
        <f>COUNTIF(P31:V31,2)</f>
        <v>0</v>
      </c>
      <c r="U28" s="49"/>
      <c r="V28" s="47">
        <f>COUNTIF(P31:V31,1)</f>
        <v>0</v>
      </c>
      <c r="W28" s="23">
        <f>COUNTIF(P31:V31,2)</f>
        <v>0</v>
      </c>
      <c r="X28" s="23">
        <f>COUNTIF(P31:V31,1)</f>
        <v>0</v>
      </c>
      <c r="Y28" s="23">
        <f>COUNTIF(P31:V31,1)</f>
        <v>0</v>
      </c>
    </row>
    <row r="29" spans="1:26" ht="54.95" customHeight="1" x14ac:dyDescent="0.4">
      <c r="A29" s="156"/>
      <c r="B29" s="164"/>
      <c r="C29" s="164"/>
      <c r="D29" s="164"/>
      <c r="E29" s="164"/>
      <c r="F29" s="164"/>
      <c r="G29" s="164"/>
      <c r="H29" s="165"/>
      <c r="P29" s="43">
        <f>MAX(P31:V31)</f>
        <v>0</v>
      </c>
      <c r="Q29" s="46">
        <f>IF(P29=7,7,MAX(P31:V31))</f>
        <v>0</v>
      </c>
      <c r="R29" s="47">
        <f>IF(Q29=6,IF(R28&gt;=1,7,IF(R27&gt;=1,7,"6")),MAX(P31:V31))</f>
        <v>0</v>
      </c>
      <c r="S29" s="46">
        <f>IF(P29=7,7,MAX(P31:V31))</f>
        <v>0</v>
      </c>
      <c r="T29" s="47">
        <f>IF(S29=5,IF(T28&gt;=1,7,5),MAX(P31:V31))</f>
        <v>0</v>
      </c>
      <c r="U29" s="46">
        <f>IF(P29=7,7,MAX(P31:V31))</f>
        <v>0</v>
      </c>
      <c r="V29" s="47">
        <f>IF(U29=3,IF(V28&gt;=1,IF(V27&gt;=1,7,MAX(P31:V31)),MAX(P31:V31)),MAX(P31:V31))</f>
        <v>0</v>
      </c>
      <c r="W29" s="23">
        <f>IF(P29=3,IF(W28&gt;=1,6,MAX(P31:V31)),MAX(P31:V31))</f>
        <v>0</v>
      </c>
      <c r="X29" s="23">
        <f>IF(P29=3,IF(X28&gt;=1,5,MAX(P31:V31)),MAX(P31:V31))</f>
        <v>0</v>
      </c>
      <c r="Y29" s="23">
        <f>IF(P29=2,IF(Y28&gt;=1,4,MAX(P31:V31)),MAX(P31:V31))</f>
        <v>0</v>
      </c>
      <c r="Z29" s="36">
        <f>MAX(P29:Y29)</f>
        <v>0</v>
      </c>
    </row>
    <row r="30" spans="1:26" x14ac:dyDescent="0.4">
      <c r="A30" s="156"/>
      <c r="B30" s="166" t="s">
        <v>119</v>
      </c>
      <c r="C30" s="166"/>
      <c r="D30" s="166"/>
      <c r="E30" s="166"/>
      <c r="F30" s="166"/>
      <c r="G30" s="166"/>
      <c r="H30" s="167"/>
    </row>
    <row r="31" spans="1:26" ht="37.5" customHeight="1" thickBot="1" x14ac:dyDescent="0.45">
      <c r="A31" s="157"/>
      <c r="B31" s="100"/>
      <c r="C31" s="100"/>
      <c r="D31" s="100"/>
      <c r="E31" s="100"/>
      <c r="F31" s="100"/>
      <c r="G31" s="100"/>
      <c r="H31" s="101"/>
      <c r="P31" s="25" t="str">
        <f>IF(B31="","",VLOOKUP(B31,Sheet1!$B$1:$F$44,5))</f>
        <v/>
      </c>
      <c r="Q31" s="25" t="str">
        <f>IF(C31="","",VLOOKUP(C31,Sheet1!$B$1:$F$44,5))</f>
        <v/>
      </c>
      <c r="R31" s="25" t="str">
        <f>IF(D31="","",VLOOKUP(D31,Sheet1!$B$1:$F$44,5))</f>
        <v/>
      </c>
      <c r="S31" s="25" t="str">
        <f>IF(E31="","",VLOOKUP(E31,Sheet1!$B$1:$F$44,5))</f>
        <v/>
      </c>
      <c r="T31" s="25" t="str">
        <f>IF(F31="","",VLOOKUP(F31,Sheet1!$B$1:$F$44,5))</f>
        <v/>
      </c>
      <c r="U31" s="25" t="str">
        <f>IF(G31="","",VLOOKUP(G31,Sheet1!$B$1:$F$44,5))</f>
        <v/>
      </c>
      <c r="V31" s="25" t="str">
        <f>IF(H31="","",VLOOKUP(H31,Sheet1!$B$1:$F$44,5))</f>
        <v/>
      </c>
    </row>
  </sheetData>
  <sheetProtection algorithmName="SHA-512" hashValue="cBLmfo1bFYUB8g26D0HPzhHrJ0p7IHqXukl1MBKu0jpTNkw0yCjwVX3DXEM7vhcX233RsNctvFJ93Cf+Ubhf4g==" saltValue="IOiCFOTdRDdfaOw8fWJ9aA==" spinCount="100000" sheet="1" objects="1" scenarios="1"/>
  <mergeCells count="35">
    <mergeCell ref="A6:A13"/>
    <mergeCell ref="B6:H6"/>
    <mergeCell ref="B7:H7"/>
    <mergeCell ref="B8:H8"/>
    <mergeCell ref="B9:H9"/>
    <mergeCell ref="A1:H1"/>
    <mergeCell ref="B2:H2"/>
    <mergeCell ref="A3:A4"/>
    <mergeCell ref="B3:H3"/>
    <mergeCell ref="B4:H4"/>
    <mergeCell ref="B16:H16"/>
    <mergeCell ref="J7:J8"/>
    <mergeCell ref="L7:L8"/>
    <mergeCell ref="K7:K8"/>
    <mergeCell ref="J5:L6"/>
    <mergeCell ref="B10:H10"/>
    <mergeCell ref="J10:L13"/>
    <mergeCell ref="B11:H11"/>
    <mergeCell ref="B12:H12"/>
    <mergeCell ref="J4:L4"/>
    <mergeCell ref="A15:A22"/>
    <mergeCell ref="A24:A31"/>
    <mergeCell ref="B24:H24"/>
    <mergeCell ref="B25:H25"/>
    <mergeCell ref="B26:H26"/>
    <mergeCell ref="B27:H27"/>
    <mergeCell ref="B28:H28"/>
    <mergeCell ref="B29:H29"/>
    <mergeCell ref="B30:H30"/>
    <mergeCell ref="B19:H19"/>
    <mergeCell ref="B17:H17"/>
    <mergeCell ref="B18:H18"/>
    <mergeCell ref="B21:H21"/>
    <mergeCell ref="B20:H20"/>
    <mergeCell ref="B15:H15"/>
  </mergeCells>
  <phoneticPr fontId="3"/>
  <conditionalFormatting sqref="B4">
    <cfRule type="expression" dxfId="33" priority="22">
      <formula>B4=""</formula>
    </cfRule>
  </conditionalFormatting>
  <conditionalFormatting sqref="B7">
    <cfRule type="expression" dxfId="32" priority="18">
      <formula>B7=""</formula>
    </cfRule>
  </conditionalFormatting>
  <conditionalFormatting sqref="B9">
    <cfRule type="expression" dxfId="31" priority="21">
      <formula>B9=""</formula>
    </cfRule>
  </conditionalFormatting>
  <conditionalFormatting sqref="B11">
    <cfRule type="expression" dxfId="30" priority="20">
      <formula>B11=""</formula>
    </cfRule>
  </conditionalFormatting>
  <conditionalFormatting sqref="B16">
    <cfRule type="expression" dxfId="29" priority="4">
      <formula>B16=""</formula>
    </cfRule>
  </conditionalFormatting>
  <conditionalFormatting sqref="B18">
    <cfRule type="expression" dxfId="28" priority="17">
      <formula>B18=""</formula>
    </cfRule>
  </conditionalFormatting>
  <conditionalFormatting sqref="B20">
    <cfRule type="expression" dxfId="27" priority="2">
      <formula>B20=""</formula>
    </cfRule>
  </conditionalFormatting>
  <conditionalFormatting sqref="B25">
    <cfRule type="expression" dxfId="26" priority="3">
      <formula>B25=""</formula>
    </cfRule>
  </conditionalFormatting>
  <conditionalFormatting sqref="B27">
    <cfRule type="expression" dxfId="25" priority="13">
      <formula>B27=""</formula>
    </cfRule>
  </conditionalFormatting>
  <conditionalFormatting sqref="B29">
    <cfRule type="expression" dxfId="24" priority="12">
      <formula>B29=""</formula>
    </cfRule>
  </conditionalFormatting>
  <conditionalFormatting sqref="B13:H13">
    <cfRule type="expression" dxfId="23" priority="19">
      <formula>B13=""</formula>
    </cfRule>
  </conditionalFormatting>
  <conditionalFormatting sqref="B22:H22">
    <cfRule type="expression" dxfId="22" priority="8">
      <formula>B22=""</formula>
    </cfRule>
  </conditionalFormatting>
  <conditionalFormatting sqref="B31:H31">
    <cfRule type="expression" dxfId="21" priority="7">
      <formula>B31=""</formula>
    </cfRule>
  </conditionalFormatting>
  <conditionalFormatting sqref="J9:L9">
    <cfRule type="expression" dxfId="20" priority="1">
      <formula>J$9="×"</formula>
    </cfRule>
  </conditionalFormatting>
  <pageMargins left="0.7" right="0.7" top="0.75" bottom="0.75" header="0.3" footer="0.3"/>
  <pageSetup paperSize="9" scale="91" orientation="portrait" r:id="rId1"/>
  <colBreaks count="1" manualBreakCount="1">
    <brk id="8"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18192D1-CB4F-43C5-B1F4-CAED22035644}">
          <x14:formula1>
            <xm:f>Sheet1!$B$2:$B$44</xm:f>
          </x14:formula1>
          <xm:sqref>B31:H31 B22:H22 B13:H13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9D50D-B7DE-4324-A511-34BA2C9802FD}">
  <sheetPr>
    <tabColor rgb="FF0070C0"/>
    <pageSetUpPr fitToPage="1"/>
  </sheetPr>
  <dimension ref="B1:AY72"/>
  <sheetViews>
    <sheetView showGridLines="0" topLeftCell="B1" zoomScale="37" zoomScaleNormal="37" zoomScaleSheetLayoutView="25" zoomScalePageLayoutView="70" workbookViewId="0">
      <pane ySplit="4" topLeftCell="A5" activePane="bottomLeft" state="frozen"/>
      <selection pane="bottomLeft" activeCell="T18" sqref="T18:AH18"/>
    </sheetView>
  </sheetViews>
  <sheetFormatPr defaultColWidth="8.75" defaultRowHeight="27.75" x14ac:dyDescent="0.4"/>
  <cols>
    <col min="1" max="1" width="1.5" style="53" customWidth="1"/>
    <col min="2" max="2" width="9.5" style="53" customWidth="1"/>
    <col min="3" max="3" width="10.375" style="53" customWidth="1"/>
    <col min="4" max="4" width="9.875" style="53" customWidth="1"/>
    <col min="5" max="18" width="10" style="53" customWidth="1"/>
    <col min="19" max="19" width="11" style="53" customWidth="1"/>
    <col min="20" max="22" width="10.125" style="53" customWidth="1"/>
    <col min="23" max="23" width="11" style="53" customWidth="1"/>
    <col min="24" max="33" width="10.125" style="53" customWidth="1"/>
    <col min="34" max="34" width="10.125" style="68" customWidth="1"/>
    <col min="35" max="44" width="10.125" style="53" customWidth="1"/>
    <col min="45" max="51" width="10" style="53" customWidth="1"/>
    <col min="52" max="16384" width="8.75" style="53"/>
  </cols>
  <sheetData>
    <row r="1" spans="2:51" ht="16.5" customHeight="1" x14ac:dyDescent="0.4"/>
    <row r="2" spans="2:51" x14ac:dyDescent="0.4">
      <c r="B2" s="213" t="s">
        <v>218</v>
      </c>
      <c r="C2" s="212" t="s">
        <v>139</v>
      </c>
      <c r="D2" s="212"/>
      <c r="E2" s="212"/>
      <c r="F2" s="212"/>
      <c r="G2" s="212"/>
      <c r="H2" s="212"/>
      <c r="I2" s="212"/>
      <c r="J2" s="214" t="s">
        <v>211</v>
      </c>
      <c r="K2" s="215"/>
      <c r="L2" s="216"/>
      <c r="M2" s="212" t="s">
        <v>209</v>
      </c>
      <c r="N2" s="212"/>
      <c r="O2" s="212"/>
      <c r="P2" s="212"/>
      <c r="Q2" s="212"/>
      <c r="R2" s="212" t="s">
        <v>211</v>
      </c>
      <c r="S2" s="212"/>
      <c r="T2" s="212"/>
      <c r="U2" s="212"/>
      <c r="V2" s="212"/>
      <c r="W2" s="212"/>
      <c r="X2" s="212" t="s">
        <v>209</v>
      </c>
      <c r="Y2" s="212"/>
      <c r="Z2" s="212"/>
      <c r="AA2" s="212"/>
      <c r="AB2" s="214" t="s">
        <v>211</v>
      </c>
      <c r="AC2" s="216"/>
      <c r="AD2" s="212" t="s">
        <v>209</v>
      </c>
      <c r="AE2" s="212"/>
      <c r="AF2" s="212" t="s">
        <v>211</v>
      </c>
      <c r="AG2" s="212"/>
      <c r="AH2" s="56" t="s">
        <v>209</v>
      </c>
      <c r="AI2" s="212" t="s">
        <v>211</v>
      </c>
      <c r="AJ2" s="212"/>
      <c r="AK2" s="212" t="s">
        <v>209</v>
      </c>
      <c r="AL2" s="212"/>
      <c r="AM2" s="212" t="s">
        <v>210</v>
      </c>
      <c r="AN2" s="212"/>
      <c r="AO2" s="212"/>
      <c r="AP2" s="212"/>
      <c r="AQ2" s="212"/>
      <c r="AR2" s="212"/>
      <c r="AS2" s="212"/>
    </row>
    <row r="3" spans="2:51" ht="33.75" customHeight="1" x14ac:dyDescent="0.4">
      <c r="B3" s="213"/>
      <c r="C3" s="56">
        <v>1</v>
      </c>
      <c r="D3" s="56">
        <f>1+C3</f>
        <v>2</v>
      </c>
      <c r="E3" s="56">
        <f t="shared" ref="E3:AR3" si="0">1+D3</f>
        <v>3</v>
      </c>
      <c r="F3" s="56">
        <f t="shared" si="0"/>
        <v>4</v>
      </c>
      <c r="G3" s="56">
        <f t="shared" si="0"/>
        <v>5</v>
      </c>
      <c r="H3" s="56">
        <f t="shared" si="0"/>
        <v>6</v>
      </c>
      <c r="I3" s="56">
        <f t="shared" si="0"/>
        <v>7</v>
      </c>
      <c r="J3" s="56">
        <f t="shared" si="0"/>
        <v>8</v>
      </c>
      <c r="K3" s="56">
        <f>1+J3</f>
        <v>9</v>
      </c>
      <c r="L3" s="56">
        <f t="shared" si="0"/>
        <v>10</v>
      </c>
      <c r="M3" s="56">
        <f t="shared" si="0"/>
        <v>11</v>
      </c>
      <c r="N3" s="56">
        <f t="shared" si="0"/>
        <v>12</v>
      </c>
      <c r="O3" s="56">
        <f t="shared" si="0"/>
        <v>13</v>
      </c>
      <c r="P3" s="56">
        <f t="shared" si="0"/>
        <v>14</v>
      </c>
      <c r="Q3" s="56">
        <f t="shared" si="0"/>
        <v>15</v>
      </c>
      <c r="R3" s="56">
        <f t="shared" si="0"/>
        <v>16</v>
      </c>
      <c r="S3" s="56">
        <f t="shared" si="0"/>
        <v>17</v>
      </c>
      <c r="T3" s="56">
        <f t="shared" si="0"/>
        <v>18</v>
      </c>
      <c r="U3" s="56">
        <f t="shared" si="0"/>
        <v>19</v>
      </c>
      <c r="V3" s="56">
        <f t="shared" si="0"/>
        <v>20</v>
      </c>
      <c r="W3" s="56">
        <f t="shared" si="0"/>
        <v>21</v>
      </c>
      <c r="X3" s="56">
        <f t="shared" si="0"/>
        <v>22</v>
      </c>
      <c r="Y3" s="56">
        <f t="shared" si="0"/>
        <v>23</v>
      </c>
      <c r="Z3" s="56">
        <f t="shared" si="0"/>
        <v>24</v>
      </c>
      <c r="AA3" s="56">
        <f t="shared" si="0"/>
        <v>25</v>
      </c>
      <c r="AB3" s="56">
        <f t="shared" si="0"/>
        <v>26</v>
      </c>
      <c r="AC3" s="56">
        <f>1+AB3</f>
        <v>27</v>
      </c>
      <c r="AD3" s="56">
        <f t="shared" si="0"/>
        <v>28</v>
      </c>
      <c r="AE3" s="56">
        <f t="shared" si="0"/>
        <v>29</v>
      </c>
      <c r="AF3" s="56">
        <f t="shared" si="0"/>
        <v>30</v>
      </c>
      <c r="AG3" s="56">
        <f t="shared" si="0"/>
        <v>31</v>
      </c>
      <c r="AH3" s="56">
        <f t="shared" si="0"/>
        <v>32</v>
      </c>
      <c r="AI3" s="56">
        <f t="shared" si="0"/>
        <v>33</v>
      </c>
      <c r="AJ3" s="56">
        <f t="shared" si="0"/>
        <v>34</v>
      </c>
      <c r="AK3" s="56">
        <f t="shared" si="0"/>
        <v>35</v>
      </c>
      <c r="AL3" s="56">
        <f t="shared" si="0"/>
        <v>36</v>
      </c>
      <c r="AM3" s="56">
        <f t="shared" si="0"/>
        <v>37</v>
      </c>
      <c r="AN3" s="56">
        <f t="shared" si="0"/>
        <v>38</v>
      </c>
      <c r="AO3" s="56">
        <f t="shared" si="0"/>
        <v>39</v>
      </c>
      <c r="AP3" s="56">
        <f>1+AO3</f>
        <v>40</v>
      </c>
      <c r="AQ3" s="56">
        <f t="shared" si="0"/>
        <v>41</v>
      </c>
      <c r="AR3" s="56">
        <f t="shared" si="0"/>
        <v>42</v>
      </c>
      <c r="AS3" s="56">
        <f>1+AR3</f>
        <v>43</v>
      </c>
    </row>
    <row r="4" spans="2:51" ht="56.25" customHeight="1" x14ac:dyDescent="0.4">
      <c r="B4" s="213"/>
      <c r="C4" s="56" t="str">
        <f>IF($T18="","未入力","○")</f>
        <v>未入力</v>
      </c>
      <c r="D4" s="56" t="str">
        <f>IF($T19="","未入力","○")</f>
        <v>未入力</v>
      </c>
      <c r="E4" s="56" t="str">
        <f>IF($T20="","未入力","○")</f>
        <v>未入力</v>
      </c>
      <c r="F4" s="56" t="str">
        <f>IF($T21="","未入力","○")</f>
        <v>未入力</v>
      </c>
      <c r="G4" s="56" t="str">
        <f>IF($T22="","未入力","○")</f>
        <v>未入力</v>
      </c>
      <c r="H4" s="56" t="str">
        <f>IF($T23="","未入力","○")</f>
        <v>未入力</v>
      </c>
      <c r="I4" s="56" t="str">
        <f>IF($T24="","未入力","○")</f>
        <v>未入力</v>
      </c>
      <c r="J4" s="56" t="str">
        <f>IF(COUNTIF($D$7:$J$9,J3)&gt;=1,IF($T25="","未入力","○"),"")</f>
        <v/>
      </c>
      <c r="K4" s="56" t="str">
        <f>IF(COUNTIF($D$7:$J$9,K3)&gt;=1,IF($T26="","未入力","○"),"")</f>
        <v/>
      </c>
      <c r="L4" s="56" t="str">
        <f>IF(COUNTIF($D$7:$J$9,L3)&gt;=1,IF($T27="","未入力","○"),"")</f>
        <v/>
      </c>
      <c r="M4" s="56" t="str">
        <f>IF($T28="","未入力","○")</f>
        <v>未入力</v>
      </c>
      <c r="N4" s="56" t="str">
        <f>IF($T29="","未入力","○")</f>
        <v>未入力</v>
      </c>
      <c r="O4" s="56" t="str">
        <f>IF($T30="","未入力","○")</f>
        <v>未入力</v>
      </c>
      <c r="P4" s="56" t="str">
        <f>IF($T31="","未入力","○")</f>
        <v>未入力</v>
      </c>
      <c r="Q4" s="56" t="str">
        <f>IF($T32="","未入力","○")</f>
        <v>未入力</v>
      </c>
      <c r="R4" s="56" t="str">
        <f>IF(COUNTIF($D$7:$J$9,R3)&gt;=1,IF($T33="","未入力","○"),"")</f>
        <v/>
      </c>
      <c r="S4" s="56" t="str">
        <f>IF(COUNTIF($D$7:$J$9,S3)&gt;=1,IF($T34="","未入力","○"),"")</f>
        <v/>
      </c>
      <c r="T4" s="56" t="str">
        <f>IF(COUNTIF($D$7:$J$9,T3)&gt;=1,IF($T35="","未入力","○"),"")</f>
        <v/>
      </c>
      <c r="U4" s="56" t="str">
        <f>IF(COUNTIF($D$7:$J$9,U3)&gt;=1,IF($T36="","未入力","○"),"")</f>
        <v/>
      </c>
      <c r="V4" s="56" t="str">
        <f>IF(COUNTIF($D$7:$J$9,V3)&gt;=1,IF($T37="","未入力","○"),"")</f>
        <v/>
      </c>
      <c r="W4" s="56" t="str">
        <f>IF(COUNTIF($D$7:$J$9,W3)&gt;=1,IF($T38="","未入力","○"),"")</f>
        <v/>
      </c>
      <c r="X4" s="56" t="str">
        <f>IF($T39="","未入力","○")</f>
        <v>未入力</v>
      </c>
      <c r="Y4" s="56" t="str">
        <f>IF($T40="","未入力","○")</f>
        <v>未入力</v>
      </c>
      <c r="Z4" s="56" t="str">
        <f>IF($T41="","未入力","○")</f>
        <v>未入力</v>
      </c>
      <c r="AA4" s="56" t="str">
        <f>IF($T42="","未入力","○")</f>
        <v>未入力</v>
      </c>
      <c r="AB4" s="56" t="str">
        <f>IF(COUNTIF($D$7:$J$9,AB3)&gt;=1,IF($T43="","未入力","○"),"")</f>
        <v/>
      </c>
      <c r="AC4" s="56" t="str">
        <f>IF(COUNTIF($D$7:$J$9,AC3)&gt;=1,IF($T44="","未入力","○"),"")</f>
        <v/>
      </c>
      <c r="AD4" s="56" t="str">
        <f>IF($T45="","未入力","○")</f>
        <v>未入力</v>
      </c>
      <c r="AE4" s="56" t="str">
        <f>IF($T46="","未入力","○")</f>
        <v>未入力</v>
      </c>
      <c r="AF4" s="56" t="str">
        <f>IF(COUNTIF($D$7:$J$9,AF3)&gt;=1,IF($T47="","未入力","○"),"")</f>
        <v/>
      </c>
      <c r="AG4" s="56" t="str">
        <f>IF(COUNTIF($D$7:$J$9,AG3)&gt;=1,IF($T48="","未入力","○"),"")</f>
        <v/>
      </c>
      <c r="AH4" s="56" t="str">
        <f>IF($T49="","未入力","○")</f>
        <v>未入力</v>
      </c>
      <c r="AI4" s="56" t="str">
        <f>IF(COUNTIF($D$7:$J$9,AI3)&gt;=1,IF($T50="","未入力","○"),"")</f>
        <v/>
      </c>
      <c r="AJ4" s="56" t="str">
        <f>IF(COUNTIF($D$7:$J$9,AJ3)&gt;=1,IF($T51="","未入力","○"),"")</f>
        <v/>
      </c>
      <c r="AK4" s="56" t="str">
        <f>IF($T52="","未入力","○")</f>
        <v>未入力</v>
      </c>
      <c r="AL4" s="56" t="str">
        <f>IF($T53="","未入力","○")</f>
        <v>未入力</v>
      </c>
      <c r="AM4" s="56" t="str">
        <f>IF(COUNTIF($D$7:$J$9,AM3)&gt;=1,IF($T54="","未入力","○"),"")</f>
        <v/>
      </c>
      <c r="AN4" s="56" t="str">
        <f>IF(COUNTIF($D$7:$J$9,AN3)&gt;=1,IF($T55="","未入力","○"),"")</f>
        <v/>
      </c>
      <c r="AO4" s="56" t="str">
        <f>IF(COUNTIF($D$7:$J$9,AO3)&gt;=1,IF($T56="","未入力","○"),"")</f>
        <v/>
      </c>
      <c r="AP4" s="56" t="str">
        <f>IF(COUNTIF($D$7:$J$9,AP3)&gt;=1,IF($T57="","未入力","○"),"")</f>
        <v/>
      </c>
      <c r="AQ4" s="56" t="str">
        <f>IF(COUNTIF($D$7:$J$9,AQ3)&gt;=1,IF($T58="","未入力","○"),"")</f>
        <v/>
      </c>
      <c r="AR4" s="56" t="str">
        <f>IF(COUNTIF($D$7:$J$9,AR3)&gt;=1,IF($T59="","未入力","○"),"")</f>
        <v/>
      </c>
      <c r="AS4" s="56" t="str">
        <f>IF(COUNTIF($D$7:$J$9,AS3)&gt;=1,IF($T60="","未入力","○"),"")</f>
        <v/>
      </c>
    </row>
    <row r="5" spans="2:51" ht="17.25" customHeight="1" x14ac:dyDescent="0.4">
      <c r="B5" s="209" t="s">
        <v>217</v>
      </c>
      <c r="C5" s="209"/>
      <c r="D5" s="209"/>
      <c r="E5" s="209"/>
      <c r="F5" s="209"/>
    </row>
    <row r="6" spans="2:51" x14ac:dyDescent="0.4">
      <c r="B6" s="210"/>
      <c r="C6" s="210"/>
      <c r="D6" s="210"/>
      <c r="E6" s="210"/>
      <c r="F6" s="210"/>
    </row>
    <row r="7" spans="2:51" ht="35.25" x14ac:dyDescent="0.4">
      <c r="B7" s="208" t="s">
        <v>212</v>
      </c>
      <c r="C7" s="208"/>
      <c r="D7" s="73" t="str">
        <f>IF(入力フォーム２!B13="","",入力フォーム２!B13)</f>
        <v/>
      </c>
      <c r="E7" s="73" t="str">
        <f>IF(入力フォーム２!C13="","",入力フォーム２!C13)</f>
        <v/>
      </c>
      <c r="F7" s="73" t="str">
        <f>IF(入力フォーム２!D13="","",入力フォーム２!D13)</f>
        <v/>
      </c>
      <c r="G7" s="73" t="str">
        <f>IF(入力フォーム２!E13="","",入力フォーム２!E13)</f>
        <v/>
      </c>
      <c r="H7" s="73" t="str">
        <f>IF(入力フォーム２!F13="","",入力フォーム２!F13)</f>
        <v/>
      </c>
      <c r="I7" s="73" t="str">
        <f>IF(入力フォーム２!G13="","",入力フォーム２!G13)</f>
        <v/>
      </c>
      <c r="J7" s="73" t="str">
        <f>IF(入力フォーム２!H13="","",入力フォーム２!H13)</f>
        <v/>
      </c>
      <c r="M7" s="211" t="s">
        <v>216</v>
      </c>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row>
    <row r="8" spans="2:51" ht="35.25" x14ac:dyDescent="0.4">
      <c r="B8" s="208" t="s">
        <v>213</v>
      </c>
      <c r="C8" s="208"/>
      <c r="D8" s="73" t="str">
        <f>IF(入力フォーム２!B22="","",入力フォーム２!B22)</f>
        <v/>
      </c>
      <c r="E8" s="73" t="str">
        <f>IF(入力フォーム２!C22="","",入力フォーム２!C22)</f>
        <v/>
      </c>
      <c r="F8" s="73" t="str">
        <f>IF(入力フォーム２!D22="","",入力フォーム２!D22)</f>
        <v/>
      </c>
      <c r="G8" s="73" t="str">
        <f>IF(入力フォーム２!E22="","",入力フォーム２!E22)</f>
        <v/>
      </c>
      <c r="H8" s="73" t="str">
        <f>IF(入力フォーム２!F22="","",入力フォーム２!F22)</f>
        <v/>
      </c>
      <c r="I8" s="73" t="str">
        <f>IF(入力フォーム２!G22="","",入力フォーム２!G22)</f>
        <v/>
      </c>
      <c r="J8" s="73" t="str">
        <f>IF(入力フォーム２!H22="","",入力フォーム２!H22)</f>
        <v/>
      </c>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row>
    <row r="9" spans="2:51" ht="35.25" x14ac:dyDescent="0.4">
      <c r="B9" s="208" t="s">
        <v>214</v>
      </c>
      <c r="C9" s="208"/>
      <c r="D9" s="73" t="str">
        <f>IF(入力フォーム２!B31="","",入力フォーム２!B31)</f>
        <v/>
      </c>
      <c r="E9" s="73" t="str">
        <f>IF(入力フォーム２!C31="","",入力フォーム２!C31)</f>
        <v/>
      </c>
      <c r="F9" s="73" t="str">
        <f>IF(入力フォーム２!D31="","",入力フォーム２!D31)</f>
        <v/>
      </c>
      <c r="G9" s="73" t="str">
        <f>IF(入力フォーム２!E31="","",入力フォーム２!E31)</f>
        <v/>
      </c>
      <c r="H9" s="73" t="str">
        <f>IF(入力フォーム２!F31="","",入力フォーム２!F31)</f>
        <v/>
      </c>
      <c r="I9" s="73" t="str">
        <f>IF(入力フォーム２!G31="","",入力フォーム２!G31)</f>
        <v/>
      </c>
      <c r="J9" s="73" t="str">
        <f>IF(入力フォーム２!H31="","",入力フォーム２!H31)</f>
        <v/>
      </c>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row>
    <row r="11" spans="2:51" ht="30" customHeight="1" x14ac:dyDescent="0.4">
      <c r="B11" s="200" t="s">
        <v>8</v>
      </c>
      <c r="C11" s="200"/>
      <c r="D11" s="201" t="s">
        <v>9</v>
      </c>
      <c r="E11" s="202"/>
      <c r="F11" s="203" t="str">
        <f>'（様式２）'!F5</f>
        <v/>
      </c>
      <c r="G11" s="204"/>
      <c r="H11" s="204"/>
      <c r="I11" s="204"/>
      <c r="J11" s="204"/>
      <c r="K11" s="204"/>
      <c r="L11" s="204"/>
      <c r="M11" s="204"/>
      <c r="N11" s="204"/>
      <c r="O11" s="204"/>
      <c r="P11" s="205"/>
      <c r="Q11" s="206" t="s">
        <v>129</v>
      </c>
      <c r="R11" s="207"/>
      <c r="S11" s="207"/>
      <c r="T11" s="207"/>
      <c r="U11" s="207"/>
      <c r="V11" s="207"/>
      <c r="W11" s="207"/>
      <c r="X11" s="207"/>
      <c r="Y11" s="207"/>
      <c r="Z11" s="207"/>
      <c r="AA11" s="207"/>
      <c r="AB11" s="207"/>
      <c r="AC11" s="207"/>
      <c r="AD11" s="207"/>
      <c r="AE11" s="207"/>
      <c r="AF11" s="207"/>
      <c r="AG11" s="207"/>
      <c r="AH11" s="207"/>
      <c r="AI11" s="207"/>
      <c r="AJ11" s="80"/>
      <c r="AK11" s="80"/>
      <c r="AL11" s="80"/>
      <c r="AM11" s="80"/>
      <c r="AN11" s="80"/>
      <c r="AO11" s="80"/>
      <c r="AP11" s="79"/>
      <c r="AQ11" s="79"/>
      <c r="AR11" s="79"/>
      <c r="AS11" s="79"/>
      <c r="AT11" s="79"/>
      <c r="AU11" s="79"/>
      <c r="AV11" s="79"/>
      <c r="AW11" s="52" t="s">
        <v>130</v>
      </c>
    </row>
    <row r="12" spans="2:51" ht="30" customHeight="1" x14ac:dyDescent="0.4">
      <c r="B12" s="200"/>
      <c r="C12" s="200"/>
      <c r="D12" s="201" t="s">
        <v>10</v>
      </c>
      <c r="E12" s="202"/>
      <c r="F12" s="203" t="str">
        <f>'（様式２）'!$F$6</f>
        <v/>
      </c>
      <c r="G12" s="204"/>
      <c r="H12" s="204"/>
      <c r="I12" s="204"/>
      <c r="J12" s="204"/>
      <c r="K12" s="204"/>
      <c r="L12" s="204"/>
      <c r="M12" s="204"/>
      <c r="N12" s="204"/>
      <c r="O12" s="204"/>
      <c r="P12" s="205"/>
      <c r="Q12" s="206"/>
      <c r="R12" s="207"/>
      <c r="S12" s="207"/>
      <c r="T12" s="207"/>
      <c r="U12" s="207"/>
      <c r="V12" s="207"/>
      <c r="W12" s="207"/>
      <c r="X12" s="207"/>
      <c r="Y12" s="207"/>
      <c r="Z12" s="207"/>
      <c r="AA12" s="207"/>
      <c r="AB12" s="207"/>
      <c r="AC12" s="207"/>
      <c r="AD12" s="207"/>
      <c r="AE12" s="207"/>
      <c r="AF12" s="207"/>
      <c r="AG12" s="207"/>
      <c r="AH12" s="207"/>
      <c r="AI12" s="207"/>
      <c r="AJ12" s="80"/>
      <c r="AK12" s="80"/>
      <c r="AL12" s="80"/>
      <c r="AM12" s="80"/>
      <c r="AN12" s="80"/>
      <c r="AO12" s="80"/>
      <c r="AP12" s="51"/>
      <c r="AQ12" s="51"/>
      <c r="AR12" s="51"/>
      <c r="AS12" s="51"/>
      <c r="AT12" s="51"/>
      <c r="AU12" s="51"/>
      <c r="AV12" s="51"/>
      <c r="AW12" s="52"/>
    </row>
    <row r="13" spans="2:51" ht="30" customHeight="1" x14ac:dyDescent="0.4">
      <c r="B13" s="200"/>
      <c r="C13" s="200"/>
      <c r="D13" s="201" t="s">
        <v>11</v>
      </c>
      <c r="E13" s="202"/>
      <c r="F13" s="203" t="str">
        <f>'（様式２）'!$F$7</f>
        <v/>
      </c>
      <c r="G13" s="204"/>
      <c r="H13" s="204"/>
      <c r="I13" s="204"/>
      <c r="J13" s="204"/>
      <c r="K13" s="204"/>
      <c r="L13" s="204"/>
      <c r="M13" s="204"/>
      <c r="N13" s="204"/>
      <c r="O13" s="204"/>
      <c r="P13" s="205"/>
      <c r="Q13" s="206"/>
      <c r="R13" s="207"/>
      <c r="S13" s="207"/>
      <c r="T13" s="207"/>
      <c r="U13" s="207"/>
      <c r="V13" s="207"/>
      <c r="W13" s="207"/>
      <c r="X13" s="207"/>
      <c r="Y13" s="207"/>
      <c r="Z13" s="207"/>
      <c r="AA13" s="207"/>
      <c r="AB13" s="207"/>
      <c r="AC13" s="207"/>
      <c r="AD13" s="207"/>
      <c r="AE13" s="207"/>
      <c r="AF13" s="207"/>
      <c r="AG13" s="207"/>
      <c r="AH13" s="207"/>
      <c r="AI13" s="207"/>
      <c r="AJ13" s="80"/>
      <c r="AK13" s="80"/>
      <c r="AL13" s="80"/>
      <c r="AM13" s="80"/>
      <c r="AN13" s="80"/>
      <c r="AO13" s="80"/>
      <c r="AP13" s="51"/>
      <c r="AQ13" s="51"/>
      <c r="AR13" s="51"/>
      <c r="AS13" s="51"/>
      <c r="AT13" s="51"/>
      <c r="AU13" s="51"/>
      <c r="AV13" s="51"/>
      <c r="AW13" s="52"/>
    </row>
    <row r="14" spans="2:51" ht="22.5" customHeight="1" x14ac:dyDescent="0.4">
      <c r="B14" s="50"/>
      <c r="S14" s="51"/>
      <c r="T14" s="54"/>
      <c r="U14" s="54"/>
      <c r="V14" s="54"/>
      <c r="W14" s="51"/>
      <c r="X14" s="51"/>
      <c r="Y14" s="51"/>
      <c r="Z14" s="51"/>
      <c r="AA14" s="51"/>
      <c r="AB14" s="51"/>
      <c r="AC14" s="51"/>
      <c r="AD14" s="51"/>
      <c r="AE14" s="51"/>
      <c r="AF14" s="51"/>
      <c r="AG14" s="51"/>
      <c r="AH14" s="51"/>
      <c r="AI14" s="217" t="s">
        <v>131</v>
      </c>
      <c r="AJ14" s="217"/>
      <c r="AK14" s="217"/>
      <c r="AL14" s="217"/>
      <c r="AM14" s="217"/>
      <c r="AN14" s="217"/>
      <c r="AO14" s="217"/>
      <c r="AP14" s="217"/>
      <c r="AQ14" s="217"/>
      <c r="AR14" s="217"/>
      <c r="AS14" s="217"/>
      <c r="AT14" s="217"/>
      <c r="AU14" s="217"/>
      <c r="AV14" s="217"/>
      <c r="AW14" s="217"/>
      <c r="AX14" s="217"/>
      <c r="AY14" s="217"/>
    </row>
    <row r="15" spans="2:51" ht="33.75" customHeight="1" x14ac:dyDescent="0.4">
      <c r="B15" s="222" t="s">
        <v>132</v>
      </c>
      <c r="C15" s="223" t="s">
        <v>133</v>
      </c>
      <c r="D15" s="191" t="s">
        <v>134</v>
      </c>
      <c r="E15" s="192"/>
      <c r="F15" s="192"/>
      <c r="G15" s="192"/>
      <c r="H15" s="192"/>
      <c r="I15" s="192"/>
      <c r="J15" s="192"/>
      <c r="K15" s="192"/>
      <c r="L15" s="192"/>
      <c r="M15" s="192"/>
      <c r="N15" s="192"/>
      <c r="O15" s="192"/>
      <c r="P15" s="228" t="s">
        <v>135</v>
      </c>
      <c r="Q15" s="229"/>
      <c r="R15" s="230"/>
      <c r="S15" s="191" t="s">
        <v>215</v>
      </c>
      <c r="T15" s="191" t="s">
        <v>136</v>
      </c>
      <c r="U15" s="192"/>
      <c r="V15" s="192"/>
      <c r="W15" s="192"/>
      <c r="X15" s="192"/>
      <c r="Y15" s="192"/>
      <c r="Z15" s="192"/>
      <c r="AA15" s="192"/>
      <c r="AB15" s="192"/>
      <c r="AC15" s="192"/>
      <c r="AD15" s="192"/>
      <c r="AE15" s="192"/>
      <c r="AF15" s="192"/>
      <c r="AG15" s="192"/>
      <c r="AH15" s="193"/>
      <c r="AI15" s="55">
        <v>1</v>
      </c>
      <c r="AJ15" s="56">
        <v>2</v>
      </c>
      <c r="AK15" s="56">
        <v>3</v>
      </c>
      <c r="AL15" s="56">
        <v>4</v>
      </c>
      <c r="AM15" s="56">
        <v>5</v>
      </c>
      <c r="AN15" s="56">
        <v>6</v>
      </c>
      <c r="AO15" s="56">
        <v>7</v>
      </c>
      <c r="AP15" s="56">
        <v>8</v>
      </c>
      <c r="AQ15" s="56">
        <v>9</v>
      </c>
      <c r="AR15" s="56">
        <v>10</v>
      </c>
      <c r="AS15" s="56">
        <v>11</v>
      </c>
      <c r="AT15" s="56">
        <v>12</v>
      </c>
      <c r="AU15" s="56">
        <v>13</v>
      </c>
      <c r="AV15" s="56">
        <v>14</v>
      </c>
      <c r="AW15" s="56">
        <v>15</v>
      </c>
      <c r="AX15" s="56">
        <v>16</v>
      </c>
      <c r="AY15" s="56">
        <v>17</v>
      </c>
    </row>
    <row r="16" spans="2:51" ht="28.5" customHeight="1" x14ac:dyDescent="0.4">
      <c r="B16" s="222"/>
      <c r="C16" s="224"/>
      <c r="D16" s="194"/>
      <c r="E16" s="195"/>
      <c r="F16" s="195"/>
      <c r="G16" s="195"/>
      <c r="H16" s="195"/>
      <c r="I16" s="195"/>
      <c r="J16" s="195"/>
      <c r="K16" s="195"/>
      <c r="L16" s="195"/>
      <c r="M16" s="195"/>
      <c r="N16" s="195"/>
      <c r="O16" s="195"/>
      <c r="P16" s="231" t="s">
        <v>3</v>
      </c>
      <c r="Q16" s="231" t="s">
        <v>123</v>
      </c>
      <c r="R16" s="231" t="s">
        <v>1</v>
      </c>
      <c r="S16" s="194"/>
      <c r="T16" s="194"/>
      <c r="U16" s="195"/>
      <c r="V16" s="195"/>
      <c r="W16" s="195"/>
      <c r="X16" s="195"/>
      <c r="Y16" s="195"/>
      <c r="Z16" s="195"/>
      <c r="AA16" s="195"/>
      <c r="AB16" s="195"/>
      <c r="AC16" s="195"/>
      <c r="AD16" s="195"/>
      <c r="AE16" s="195"/>
      <c r="AF16" s="195"/>
      <c r="AG16" s="195"/>
      <c r="AH16" s="196"/>
      <c r="AI16" s="223"/>
      <c r="AJ16" s="223"/>
      <c r="AK16" s="223"/>
      <c r="AL16" s="223"/>
      <c r="AM16" s="223"/>
      <c r="AN16" s="223"/>
      <c r="AO16" s="223"/>
      <c r="AP16" s="223"/>
      <c r="AQ16" s="223"/>
      <c r="AR16" s="223"/>
      <c r="AS16" s="223"/>
      <c r="AT16" s="223"/>
      <c r="AU16" s="223"/>
      <c r="AV16" s="223"/>
      <c r="AW16" s="223"/>
      <c r="AX16" s="223"/>
      <c r="AY16" s="226"/>
    </row>
    <row r="17" spans="2:51" ht="49.5" customHeight="1" x14ac:dyDescent="0.4">
      <c r="B17" s="222"/>
      <c r="C17" s="225"/>
      <c r="D17" s="197"/>
      <c r="E17" s="198"/>
      <c r="F17" s="198"/>
      <c r="G17" s="198"/>
      <c r="H17" s="198"/>
      <c r="I17" s="198"/>
      <c r="J17" s="198"/>
      <c r="K17" s="198"/>
      <c r="L17" s="198"/>
      <c r="M17" s="198"/>
      <c r="N17" s="198"/>
      <c r="O17" s="198"/>
      <c r="P17" s="232"/>
      <c r="Q17" s="232"/>
      <c r="R17" s="232"/>
      <c r="S17" s="197"/>
      <c r="T17" s="197"/>
      <c r="U17" s="198"/>
      <c r="V17" s="198"/>
      <c r="W17" s="198"/>
      <c r="X17" s="198"/>
      <c r="Y17" s="198"/>
      <c r="Z17" s="198"/>
      <c r="AA17" s="198"/>
      <c r="AB17" s="198"/>
      <c r="AC17" s="198"/>
      <c r="AD17" s="198"/>
      <c r="AE17" s="198"/>
      <c r="AF17" s="198"/>
      <c r="AG17" s="198"/>
      <c r="AH17" s="199"/>
      <c r="AI17" s="225"/>
      <c r="AJ17" s="225"/>
      <c r="AK17" s="225"/>
      <c r="AL17" s="225"/>
      <c r="AM17" s="225"/>
      <c r="AN17" s="225"/>
      <c r="AO17" s="225"/>
      <c r="AP17" s="225"/>
      <c r="AQ17" s="225"/>
      <c r="AR17" s="225"/>
      <c r="AS17" s="225"/>
      <c r="AT17" s="225"/>
      <c r="AU17" s="225"/>
      <c r="AV17" s="225"/>
      <c r="AW17" s="225"/>
      <c r="AX17" s="225"/>
      <c r="AY17" s="227"/>
    </row>
    <row r="18" spans="2:51" ht="128.25" customHeight="1" x14ac:dyDescent="0.4">
      <c r="B18" s="221" t="s">
        <v>137</v>
      </c>
      <c r="C18" s="58">
        <v>1</v>
      </c>
      <c r="D18" s="176" t="s">
        <v>138</v>
      </c>
      <c r="E18" s="177"/>
      <c r="F18" s="177"/>
      <c r="G18" s="177"/>
      <c r="H18" s="177"/>
      <c r="I18" s="177"/>
      <c r="J18" s="177"/>
      <c r="K18" s="177"/>
      <c r="L18" s="177"/>
      <c r="M18" s="177"/>
      <c r="N18" s="177"/>
      <c r="O18" s="177"/>
      <c r="P18" s="59"/>
      <c r="Q18" s="59" t="s">
        <v>5</v>
      </c>
      <c r="R18" s="59" t="s">
        <v>5</v>
      </c>
      <c r="S18" s="60" t="s">
        <v>139</v>
      </c>
      <c r="T18" s="188"/>
      <c r="U18" s="189"/>
      <c r="V18" s="189"/>
      <c r="W18" s="189"/>
      <c r="X18" s="189"/>
      <c r="Y18" s="189"/>
      <c r="Z18" s="189"/>
      <c r="AA18" s="189"/>
      <c r="AB18" s="189"/>
      <c r="AC18" s="189"/>
      <c r="AD18" s="189"/>
      <c r="AE18" s="189"/>
      <c r="AF18" s="189"/>
      <c r="AG18" s="189"/>
      <c r="AH18" s="190"/>
      <c r="AI18" s="61"/>
      <c r="AJ18" s="61"/>
      <c r="AK18" s="62"/>
      <c r="AL18" s="61"/>
      <c r="AM18" s="61" t="s">
        <v>140</v>
      </c>
      <c r="AN18" s="61"/>
      <c r="AO18" s="61"/>
      <c r="AP18" s="61" t="s">
        <v>141</v>
      </c>
      <c r="AQ18" s="61"/>
      <c r="AR18" s="61" t="s">
        <v>142</v>
      </c>
      <c r="AS18" s="61"/>
      <c r="AT18" s="61"/>
      <c r="AU18" s="61"/>
      <c r="AV18" s="61"/>
      <c r="AW18" s="61"/>
      <c r="AX18" s="62" t="s">
        <v>143</v>
      </c>
      <c r="AY18" s="61"/>
    </row>
    <row r="19" spans="2:51" ht="128.25" customHeight="1" x14ac:dyDescent="0.4">
      <c r="B19" s="221"/>
      <c r="C19" s="58">
        <v>2</v>
      </c>
      <c r="D19" s="176" t="s">
        <v>144</v>
      </c>
      <c r="E19" s="177"/>
      <c r="F19" s="177"/>
      <c r="G19" s="177"/>
      <c r="H19" s="177"/>
      <c r="I19" s="177"/>
      <c r="J19" s="177"/>
      <c r="K19" s="177"/>
      <c r="L19" s="177"/>
      <c r="M19" s="177"/>
      <c r="N19" s="177"/>
      <c r="O19" s="177"/>
      <c r="P19" s="59"/>
      <c r="Q19" s="59" t="s">
        <v>5</v>
      </c>
      <c r="R19" s="59" t="s">
        <v>5</v>
      </c>
      <c r="S19" s="60" t="s">
        <v>139</v>
      </c>
      <c r="T19" s="188"/>
      <c r="U19" s="189"/>
      <c r="V19" s="189"/>
      <c r="W19" s="189"/>
      <c r="X19" s="189"/>
      <c r="Y19" s="189"/>
      <c r="Z19" s="189"/>
      <c r="AA19" s="189"/>
      <c r="AB19" s="189"/>
      <c r="AC19" s="189"/>
      <c r="AD19" s="189"/>
      <c r="AE19" s="189"/>
      <c r="AF19" s="189"/>
      <c r="AG19" s="189"/>
      <c r="AH19" s="190"/>
      <c r="AI19" s="61"/>
      <c r="AJ19" s="61"/>
      <c r="AK19" s="62"/>
      <c r="AL19" s="61"/>
      <c r="AM19" s="61" t="s">
        <v>145</v>
      </c>
      <c r="AN19" s="61"/>
      <c r="AO19" s="61"/>
      <c r="AP19" s="62" t="s">
        <v>146</v>
      </c>
      <c r="AQ19" s="61"/>
      <c r="AR19" s="61"/>
      <c r="AS19" s="61"/>
      <c r="AT19" s="61"/>
      <c r="AU19" s="61"/>
      <c r="AV19" s="61"/>
      <c r="AW19" s="61"/>
      <c r="AX19" s="62">
        <v>16.100000000000001</v>
      </c>
      <c r="AY19" s="61"/>
    </row>
    <row r="20" spans="2:51" ht="128.25" customHeight="1" x14ac:dyDescent="0.4">
      <c r="B20" s="221"/>
      <c r="C20" s="58">
        <v>3</v>
      </c>
      <c r="D20" s="176" t="s">
        <v>147</v>
      </c>
      <c r="E20" s="177"/>
      <c r="F20" s="177"/>
      <c r="G20" s="177"/>
      <c r="H20" s="177"/>
      <c r="I20" s="177"/>
      <c r="J20" s="177"/>
      <c r="K20" s="177"/>
      <c r="L20" s="177"/>
      <c r="M20" s="177"/>
      <c r="N20" s="177"/>
      <c r="O20" s="177"/>
      <c r="P20" s="59"/>
      <c r="Q20" s="59"/>
      <c r="R20" s="59" t="s">
        <v>5</v>
      </c>
      <c r="S20" s="60" t="s">
        <v>139</v>
      </c>
      <c r="T20" s="188"/>
      <c r="U20" s="189"/>
      <c r="V20" s="189"/>
      <c r="W20" s="189"/>
      <c r="X20" s="189"/>
      <c r="Y20" s="189"/>
      <c r="Z20" s="189"/>
      <c r="AA20" s="189"/>
      <c r="AB20" s="189"/>
      <c r="AC20" s="189"/>
      <c r="AD20" s="189"/>
      <c r="AE20" s="189"/>
      <c r="AF20" s="189"/>
      <c r="AG20" s="189"/>
      <c r="AH20" s="190"/>
      <c r="AI20" s="61"/>
      <c r="AJ20" s="61"/>
      <c r="AK20" s="62"/>
      <c r="AL20" s="61"/>
      <c r="AM20" s="61"/>
      <c r="AN20" s="61"/>
      <c r="AO20" s="61"/>
      <c r="AP20" s="61" t="s">
        <v>146</v>
      </c>
      <c r="AQ20" s="61"/>
      <c r="AR20" s="61"/>
      <c r="AS20" s="61"/>
      <c r="AT20" s="61"/>
      <c r="AU20" s="61"/>
      <c r="AV20" s="61"/>
      <c r="AW20" s="61"/>
      <c r="AX20" s="62"/>
      <c r="AY20" s="61"/>
    </row>
    <row r="21" spans="2:51" ht="128.25" customHeight="1" x14ac:dyDescent="0.4">
      <c r="B21" s="212"/>
      <c r="C21" s="58">
        <v>4</v>
      </c>
      <c r="D21" s="176" t="s">
        <v>148</v>
      </c>
      <c r="E21" s="177"/>
      <c r="F21" s="177"/>
      <c r="G21" s="177"/>
      <c r="H21" s="177"/>
      <c r="I21" s="177"/>
      <c r="J21" s="177"/>
      <c r="K21" s="177"/>
      <c r="L21" s="177"/>
      <c r="M21" s="177"/>
      <c r="N21" s="177"/>
      <c r="O21" s="178"/>
      <c r="P21" s="59"/>
      <c r="Q21" s="59" t="s">
        <v>5</v>
      </c>
      <c r="R21" s="59" t="s">
        <v>5</v>
      </c>
      <c r="S21" s="60" t="s">
        <v>139</v>
      </c>
      <c r="T21" s="188"/>
      <c r="U21" s="189"/>
      <c r="V21" s="189"/>
      <c r="W21" s="189"/>
      <c r="X21" s="189"/>
      <c r="Y21" s="189"/>
      <c r="Z21" s="189"/>
      <c r="AA21" s="189"/>
      <c r="AB21" s="189"/>
      <c r="AC21" s="189"/>
      <c r="AD21" s="189"/>
      <c r="AE21" s="189"/>
      <c r="AF21" s="189"/>
      <c r="AG21" s="189"/>
      <c r="AH21" s="190"/>
      <c r="AI21" s="61"/>
      <c r="AJ21" s="61"/>
      <c r="AK21" s="62"/>
      <c r="AL21" s="62">
        <v>4.4000000000000004</v>
      </c>
      <c r="AM21" s="61"/>
      <c r="AN21" s="61"/>
      <c r="AO21" s="61"/>
      <c r="AP21" s="61" t="s">
        <v>149</v>
      </c>
      <c r="AQ21" s="61"/>
      <c r="AR21" s="61" t="s">
        <v>142</v>
      </c>
      <c r="AS21" s="61"/>
      <c r="AT21" s="61"/>
      <c r="AU21" s="61"/>
      <c r="AV21" s="61"/>
      <c r="AW21" s="61"/>
      <c r="AX21" s="62"/>
      <c r="AY21" s="61"/>
    </row>
    <row r="22" spans="2:51" ht="128.25" customHeight="1" x14ac:dyDescent="0.4">
      <c r="B22" s="212"/>
      <c r="C22" s="58">
        <v>5</v>
      </c>
      <c r="D22" s="176" t="s">
        <v>150</v>
      </c>
      <c r="E22" s="177"/>
      <c r="F22" s="177"/>
      <c r="G22" s="177"/>
      <c r="H22" s="177"/>
      <c r="I22" s="177"/>
      <c r="J22" s="177"/>
      <c r="K22" s="177"/>
      <c r="L22" s="177"/>
      <c r="M22" s="177"/>
      <c r="N22" s="177"/>
      <c r="O22" s="178"/>
      <c r="P22" s="59"/>
      <c r="Q22" s="59" t="s">
        <v>5</v>
      </c>
      <c r="R22" s="59" t="s">
        <v>5</v>
      </c>
      <c r="S22" s="60" t="s">
        <v>139</v>
      </c>
      <c r="T22" s="188"/>
      <c r="U22" s="189"/>
      <c r="V22" s="189"/>
      <c r="W22" s="189"/>
      <c r="X22" s="189"/>
      <c r="Y22" s="189"/>
      <c r="Z22" s="189"/>
      <c r="AA22" s="189"/>
      <c r="AB22" s="189"/>
      <c r="AC22" s="189"/>
      <c r="AD22" s="189"/>
      <c r="AE22" s="189"/>
      <c r="AF22" s="189"/>
      <c r="AG22" s="189"/>
      <c r="AH22" s="190"/>
      <c r="AI22" s="61"/>
      <c r="AJ22" s="61"/>
      <c r="AK22" s="62">
        <v>3</v>
      </c>
      <c r="AL22" s="61"/>
      <c r="AM22" s="61"/>
      <c r="AN22" s="61"/>
      <c r="AO22" s="61"/>
      <c r="AP22" s="62">
        <v>8</v>
      </c>
      <c r="AQ22" s="61"/>
      <c r="AR22" s="61"/>
      <c r="AS22" s="61"/>
      <c r="AT22" s="61"/>
      <c r="AU22" s="61"/>
      <c r="AV22" s="61"/>
      <c r="AW22" s="61"/>
      <c r="AX22" s="62"/>
      <c r="AY22" s="61"/>
    </row>
    <row r="23" spans="2:51" ht="128.25" customHeight="1" x14ac:dyDescent="0.4">
      <c r="B23" s="212"/>
      <c r="C23" s="58">
        <v>6</v>
      </c>
      <c r="D23" s="176" t="s">
        <v>151</v>
      </c>
      <c r="E23" s="177"/>
      <c r="F23" s="177"/>
      <c r="G23" s="177"/>
      <c r="H23" s="177"/>
      <c r="I23" s="177"/>
      <c r="J23" s="177"/>
      <c r="K23" s="177"/>
      <c r="L23" s="177"/>
      <c r="M23" s="177"/>
      <c r="N23" s="177"/>
      <c r="O23" s="178"/>
      <c r="P23" s="59"/>
      <c r="Q23" s="59" t="s">
        <v>5</v>
      </c>
      <c r="R23" s="59"/>
      <c r="S23" s="60" t="s">
        <v>139</v>
      </c>
      <c r="T23" s="188"/>
      <c r="U23" s="189"/>
      <c r="V23" s="189"/>
      <c r="W23" s="189"/>
      <c r="X23" s="189"/>
      <c r="Y23" s="189"/>
      <c r="Z23" s="189"/>
      <c r="AA23" s="189"/>
      <c r="AB23" s="189"/>
      <c r="AC23" s="189"/>
      <c r="AD23" s="189"/>
      <c r="AE23" s="189"/>
      <c r="AF23" s="189"/>
      <c r="AG23" s="189"/>
      <c r="AH23" s="190"/>
      <c r="AI23" s="61"/>
      <c r="AJ23" s="61"/>
      <c r="AK23" s="62">
        <v>3</v>
      </c>
      <c r="AL23" s="61"/>
      <c r="AM23" s="61"/>
      <c r="AN23" s="61"/>
      <c r="AO23" s="61"/>
      <c r="AP23" s="61"/>
      <c r="AQ23" s="61"/>
      <c r="AR23" s="61"/>
      <c r="AS23" s="61"/>
      <c r="AT23" s="61"/>
      <c r="AU23" s="61"/>
      <c r="AV23" s="61"/>
      <c r="AW23" s="61"/>
      <c r="AX23" s="62"/>
      <c r="AY23" s="61"/>
    </row>
    <row r="24" spans="2:51" ht="128.25" customHeight="1" x14ac:dyDescent="0.4">
      <c r="B24" s="212"/>
      <c r="C24" s="58">
        <v>7</v>
      </c>
      <c r="D24" s="176" t="s">
        <v>152</v>
      </c>
      <c r="E24" s="177"/>
      <c r="F24" s="177"/>
      <c r="G24" s="177"/>
      <c r="H24" s="177"/>
      <c r="I24" s="177"/>
      <c r="J24" s="177"/>
      <c r="K24" s="177"/>
      <c r="L24" s="177"/>
      <c r="M24" s="177"/>
      <c r="N24" s="177"/>
      <c r="O24" s="178"/>
      <c r="P24" s="59"/>
      <c r="Q24" s="59" t="s">
        <v>5</v>
      </c>
      <c r="R24" s="59" t="s">
        <v>5</v>
      </c>
      <c r="S24" s="60" t="s">
        <v>139</v>
      </c>
      <c r="T24" s="188"/>
      <c r="U24" s="189"/>
      <c r="V24" s="189"/>
      <c r="W24" s="189"/>
      <c r="X24" s="189"/>
      <c r="Y24" s="189"/>
      <c r="Z24" s="189"/>
      <c r="AA24" s="189"/>
      <c r="AB24" s="189"/>
      <c r="AC24" s="189"/>
      <c r="AD24" s="189"/>
      <c r="AE24" s="189"/>
      <c r="AF24" s="189"/>
      <c r="AG24" s="189"/>
      <c r="AH24" s="190"/>
      <c r="AI24" s="61"/>
      <c r="AJ24" s="61"/>
      <c r="AK24" s="62"/>
      <c r="AL24" s="61"/>
      <c r="AM24" s="61" t="s">
        <v>153</v>
      </c>
      <c r="AN24" s="61"/>
      <c r="AO24" s="61"/>
      <c r="AP24" s="61">
        <v>8.5</v>
      </c>
      <c r="AQ24" s="61"/>
      <c r="AR24" s="61" t="s">
        <v>154</v>
      </c>
      <c r="AS24" s="61"/>
      <c r="AT24" s="61"/>
      <c r="AU24" s="61"/>
      <c r="AV24" s="61"/>
      <c r="AW24" s="61"/>
      <c r="AX24" s="62"/>
      <c r="AY24" s="61"/>
    </row>
    <row r="25" spans="2:51" ht="128.25" customHeight="1" x14ac:dyDescent="0.4">
      <c r="B25" s="212"/>
      <c r="C25" s="58">
        <v>8</v>
      </c>
      <c r="D25" s="176" t="s">
        <v>155</v>
      </c>
      <c r="E25" s="177"/>
      <c r="F25" s="177"/>
      <c r="G25" s="177"/>
      <c r="H25" s="177"/>
      <c r="I25" s="177"/>
      <c r="J25" s="177"/>
      <c r="K25" s="177"/>
      <c r="L25" s="177"/>
      <c r="M25" s="177"/>
      <c r="N25" s="177"/>
      <c r="O25" s="178"/>
      <c r="P25" s="59"/>
      <c r="Q25" s="59" t="s">
        <v>5</v>
      </c>
      <c r="R25" s="59" t="s">
        <v>5</v>
      </c>
      <c r="S25" s="61" t="s">
        <v>156</v>
      </c>
      <c r="T25" s="179"/>
      <c r="U25" s="180"/>
      <c r="V25" s="180"/>
      <c r="W25" s="180"/>
      <c r="X25" s="180"/>
      <c r="Y25" s="180"/>
      <c r="Z25" s="180"/>
      <c r="AA25" s="180"/>
      <c r="AB25" s="180"/>
      <c r="AC25" s="180"/>
      <c r="AD25" s="180"/>
      <c r="AE25" s="180"/>
      <c r="AF25" s="180"/>
      <c r="AG25" s="180"/>
      <c r="AH25" s="181"/>
      <c r="AI25" s="61"/>
      <c r="AJ25" s="61"/>
      <c r="AK25" s="62">
        <v>3</v>
      </c>
      <c r="AL25" s="61"/>
      <c r="AM25" s="61"/>
      <c r="AN25" s="61"/>
      <c r="AO25" s="61"/>
      <c r="AP25" s="62">
        <v>8</v>
      </c>
      <c r="AQ25" s="61"/>
      <c r="AR25" s="61"/>
      <c r="AS25" s="61"/>
      <c r="AT25" s="61"/>
      <c r="AU25" s="61"/>
      <c r="AV25" s="61"/>
      <c r="AW25" s="61"/>
      <c r="AX25" s="62"/>
      <c r="AY25" s="61"/>
    </row>
    <row r="26" spans="2:51" ht="128.25" customHeight="1" x14ac:dyDescent="0.4">
      <c r="B26" s="212"/>
      <c r="C26" s="58">
        <v>9</v>
      </c>
      <c r="D26" s="176" t="s">
        <v>157</v>
      </c>
      <c r="E26" s="177"/>
      <c r="F26" s="177"/>
      <c r="G26" s="177"/>
      <c r="H26" s="177"/>
      <c r="I26" s="177"/>
      <c r="J26" s="177"/>
      <c r="K26" s="177"/>
      <c r="L26" s="177"/>
      <c r="M26" s="177"/>
      <c r="N26" s="177"/>
      <c r="O26" s="178"/>
      <c r="P26" s="59"/>
      <c r="Q26" s="59" t="s">
        <v>5</v>
      </c>
      <c r="R26" s="59" t="s">
        <v>5</v>
      </c>
      <c r="S26" s="61" t="s">
        <v>156</v>
      </c>
      <c r="T26" s="179"/>
      <c r="U26" s="180"/>
      <c r="V26" s="180"/>
      <c r="W26" s="180"/>
      <c r="X26" s="180"/>
      <c r="Y26" s="180"/>
      <c r="Z26" s="180"/>
      <c r="AA26" s="180"/>
      <c r="AB26" s="180"/>
      <c r="AC26" s="180"/>
      <c r="AD26" s="180"/>
      <c r="AE26" s="180"/>
      <c r="AF26" s="180"/>
      <c r="AG26" s="180"/>
      <c r="AH26" s="181"/>
      <c r="AI26" s="61"/>
      <c r="AJ26" s="61"/>
      <c r="AK26" s="61"/>
      <c r="AL26" s="62">
        <v>4</v>
      </c>
      <c r="AM26" s="61"/>
      <c r="AN26" s="61"/>
      <c r="AO26" s="61"/>
      <c r="AP26" s="62">
        <v>8</v>
      </c>
      <c r="AQ26" s="62">
        <v>9</v>
      </c>
      <c r="AR26" s="61"/>
      <c r="AS26" s="61"/>
      <c r="AT26" s="61"/>
      <c r="AU26" s="61"/>
      <c r="AV26" s="61"/>
      <c r="AW26" s="61"/>
      <c r="AX26" s="62"/>
      <c r="AY26" s="61"/>
    </row>
    <row r="27" spans="2:51" ht="128.25" customHeight="1" x14ac:dyDescent="0.4">
      <c r="B27" s="212"/>
      <c r="C27" s="58">
        <v>10</v>
      </c>
      <c r="D27" s="176" t="s">
        <v>158</v>
      </c>
      <c r="E27" s="177"/>
      <c r="F27" s="177"/>
      <c r="G27" s="177"/>
      <c r="H27" s="177"/>
      <c r="I27" s="177"/>
      <c r="J27" s="177"/>
      <c r="K27" s="177"/>
      <c r="L27" s="177"/>
      <c r="M27" s="177"/>
      <c r="N27" s="177"/>
      <c r="O27" s="178"/>
      <c r="P27" s="59"/>
      <c r="Q27" s="59" t="s">
        <v>5</v>
      </c>
      <c r="R27" s="59" t="s">
        <v>5</v>
      </c>
      <c r="S27" s="61" t="s">
        <v>156</v>
      </c>
      <c r="T27" s="179"/>
      <c r="U27" s="180"/>
      <c r="V27" s="180"/>
      <c r="W27" s="180"/>
      <c r="X27" s="180"/>
      <c r="Y27" s="180"/>
      <c r="Z27" s="180"/>
      <c r="AA27" s="180"/>
      <c r="AB27" s="180"/>
      <c r="AC27" s="180"/>
      <c r="AD27" s="180"/>
      <c r="AE27" s="180"/>
      <c r="AF27" s="180"/>
      <c r="AG27" s="180"/>
      <c r="AH27" s="181"/>
      <c r="AI27" s="61"/>
      <c r="AJ27" s="61"/>
      <c r="AK27" s="62"/>
      <c r="AL27" s="61"/>
      <c r="AM27" s="61"/>
      <c r="AN27" s="61"/>
      <c r="AO27" s="61"/>
      <c r="AP27" s="61">
        <v>8.5</v>
      </c>
      <c r="AQ27" s="61"/>
      <c r="AR27" s="61" t="s">
        <v>142</v>
      </c>
      <c r="AS27" s="61"/>
      <c r="AT27" s="61"/>
      <c r="AU27" s="61"/>
      <c r="AV27" s="61"/>
      <c r="AW27" s="61"/>
      <c r="AX27" s="62"/>
      <c r="AY27" s="61"/>
    </row>
    <row r="28" spans="2:51" ht="128.25" customHeight="1" x14ac:dyDescent="0.4">
      <c r="B28" s="212" t="s">
        <v>3</v>
      </c>
      <c r="C28" s="58">
        <v>11</v>
      </c>
      <c r="D28" s="176" t="s">
        <v>159</v>
      </c>
      <c r="E28" s="177"/>
      <c r="F28" s="177"/>
      <c r="G28" s="177"/>
      <c r="H28" s="177"/>
      <c r="I28" s="177"/>
      <c r="J28" s="177"/>
      <c r="K28" s="177"/>
      <c r="L28" s="177"/>
      <c r="M28" s="177"/>
      <c r="N28" s="177"/>
      <c r="O28" s="178"/>
      <c r="P28" s="59" t="s">
        <v>5</v>
      </c>
      <c r="Q28" s="59"/>
      <c r="R28" s="59" t="s">
        <v>5</v>
      </c>
      <c r="S28" s="60" t="s">
        <v>139</v>
      </c>
      <c r="T28" s="188"/>
      <c r="U28" s="189"/>
      <c r="V28" s="189"/>
      <c r="W28" s="189"/>
      <c r="X28" s="189"/>
      <c r="Y28" s="189"/>
      <c r="Z28" s="189"/>
      <c r="AA28" s="189"/>
      <c r="AB28" s="189"/>
      <c r="AC28" s="189"/>
      <c r="AD28" s="189"/>
      <c r="AE28" s="189"/>
      <c r="AF28" s="189"/>
      <c r="AG28" s="189"/>
      <c r="AH28" s="190"/>
      <c r="AI28" s="61"/>
      <c r="AJ28" s="61"/>
      <c r="AK28" s="62"/>
      <c r="AL28" s="61"/>
      <c r="AM28" s="61"/>
      <c r="AN28" s="61"/>
      <c r="AO28" s="61"/>
      <c r="AP28" s="61"/>
      <c r="AQ28" s="61"/>
      <c r="AR28" s="61"/>
      <c r="AS28" s="61">
        <v>11.6</v>
      </c>
      <c r="AT28" s="61" t="s">
        <v>160</v>
      </c>
      <c r="AU28" s="61"/>
      <c r="AV28" s="62">
        <v>14.1</v>
      </c>
      <c r="AW28" s="61"/>
      <c r="AX28" s="62"/>
      <c r="AY28" s="61"/>
    </row>
    <row r="29" spans="2:51" ht="128.25" customHeight="1" x14ac:dyDescent="0.4">
      <c r="B29" s="212"/>
      <c r="C29" s="58">
        <v>12</v>
      </c>
      <c r="D29" s="176" t="s">
        <v>161</v>
      </c>
      <c r="E29" s="177"/>
      <c r="F29" s="177"/>
      <c r="G29" s="177"/>
      <c r="H29" s="177"/>
      <c r="I29" s="177"/>
      <c r="J29" s="177"/>
      <c r="K29" s="177"/>
      <c r="L29" s="177"/>
      <c r="M29" s="177"/>
      <c r="N29" s="177"/>
      <c r="O29" s="178"/>
      <c r="P29" s="59" t="s">
        <v>5</v>
      </c>
      <c r="Q29" s="59"/>
      <c r="R29" s="59"/>
      <c r="S29" s="60" t="s">
        <v>139</v>
      </c>
      <c r="T29" s="188"/>
      <c r="U29" s="189"/>
      <c r="V29" s="189"/>
      <c r="W29" s="189"/>
      <c r="X29" s="189"/>
      <c r="Y29" s="189"/>
      <c r="Z29" s="189"/>
      <c r="AA29" s="189"/>
      <c r="AB29" s="189"/>
      <c r="AC29" s="189"/>
      <c r="AD29" s="189"/>
      <c r="AE29" s="189"/>
      <c r="AF29" s="189"/>
      <c r="AG29" s="189"/>
      <c r="AH29" s="190"/>
      <c r="AI29" s="61"/>
      <c r="AJ29" s="61"/>
      <c r="AK29" s="62"/>
      <c r="AL29" s="61"/>
      <c r="AM29" s="61"/>
      <c r="AN29" s="61"/>
      <c r="AO29" s="61">
        <v>7.3</v>
      </c>
      <c r="AP29" s="61"/>
      <c r="AQ29" s="61"/>
      <c r="AR29" s="61"/>
      <c r="AS29" s="61"/>
      <c r="AT29" s="62" t="s">
        <v>162</v>
      </c>
      <c r="AU29" s="62">
        <v>13</v>
      </c>
      <c r="AV29" s="61"/>
      <c r="AW29" s="61"/>
      <c r="AX29" s="62"/>
      <c r="AY29" s="61"/>
    </row>
    <row r="30" spans="2:51" ht="128.25" customHeight="1" x14ac:dyDescent="0.4">
      <c r="B30" s="212"/>
      <c r="C30" s="58">
        <v>13</v>
      </c>
      <c r="D30" s="176" t="s">
        <v>163</v>
      </c>
      <c r="E30" s="177"/>
      <c r="F30" s="177"/>
      <c r="G30" s="177"/>
      <c r="H30" s="177"/>
      <c r="I30" s="177"/>
      <c r="J30" s="177"/>
      <c r="K30" s="177"/>
      <c r="L30" s="177"/>
      <c r="M30" s="177"/>
      <c r="N30" s="177"/>
      <c r="O30" s="178"/>
      <c r="P30" s="59" t="s">
        <v>5</v>
      </c>
      <c r="Q30" s="59"/>
      <c r="R30" s="59" t="s">
        <v>5</v>
      </c>
      <c r="S30" s="60" t="s">
        <v>139</v>
      </c>
      <c r="T30" s="188"/>
      <c r="U30" s="189"/>
      <c r="V30" s="189"/>
      <c r="W30" s="189"/>
      <c r="X30" s="189"/>
      <c r="Y30" s="189"/>
      <c r="Z30" s="189"/>
      <c r="AA30" s="189"/>
      <c r="AB30" s="189"/>
      <c r="AC30" s="189"/>
      <c r="AD30" s="189"/>
      <c r="AE30" s="189"/>
      <c r="AF30" s="189"/>
      <c r="AG30" s="189"/>
      <c r="AH30" s="190"/>
      <c r="AI30" s="61"/>
      <c r="AJ30" s="61"/>
      <c r="AK30" s="62"/>
      <c r="AL30" s="61"/>
      <c r="AM30" s="61"/>
      <c r="AN30" s="61"/>
      <c r="AO30" s="63" t="s">
        <v>164</v>
      </c>
      <c r="AP30" s="56"/>
      <c r="AQ30" s="56"/>
      <c r="AR30" s="56"/>
      <c r="AS30" s="56"/>
      <c r="AT30" s="61">
        <v>12.4</v>
      </c>
      <c r="AU30" s="63">
        <v>13.3</v>
      </c>
      <c r="AV30" s="61"/>
      <c r="AW30" s="61"/>
      <c r="AX30" s="62"/>
      <c r="AY30" s="61"/>
    </row>
    <row r="31" spans="2:51" ht="128.25" customHeight="1" x14ac:dyDescent="0.4">
      <c r="B31" s="212" t="s">
        <v>3</v>
      </c>
      <c r="C31" s="58">
        <v>14</v>
      </c>
      <c r="D31" s="176" t="s">
        <v>165</v>
      </c>
      <c r="E31" s="177"/>
      <c r="F31" s="177"/>
      <c r="G31" s="177"/>
      <c r="H31" s="177"/>
      <c r="I31" s="177"/>
      <c r="J31" s="177"/>
      <c r="K31" s="177"/>
      <c r="L31" s="177"/>
      <c r="M31" s="177"/>
      <c r="N31" s="177"/>
      <c r="O31" s="178"/>
      <c r="P31" s="59" t="s">
        <v>5</v>
      </c>
      <c r="Q31" s="59" t="s">
        <v>5</v>
      </c>
      <c r="R31" s="59" t="s">
        <v>5</v>
      </c>
      <c r="S31" s="60" t="s">
        <v>139</v>
      </c>
      <c r="T31" s="188"/>
      <c r="U31" s="189"/>
      <c r="V31" s="189"/>
      <c r="W31" s="189"/>
      <c r="X31" s="189"/>
      <c r="Y31" s="189"/>
      <c r="Z31" s="189"/>
      <c r="AA31" s="189"/>
      <c r="AB31" s="189"/>
      <c r="AC31" s="189"/>
      <c r="AD31" s="189"/>
      <c r="AE31" s="189"/>
      <c r="AF31" s="189"/>
      <c r="AG31" s="189"/>
      <c r="AH31" s="190"/>
      <c r="AI31" s="61"/>
      <c r="AJ31" s="61"/>
      <c r="AK31" s="61">
        <v>3.9</v>
      </c>
      <c r="AL31" s="61"/>
      <c r="AM31" s="61"/>
      <c r="AN31" s="61">
        <v>6.3</v>
      </c>
      <c r="AO31" s="61"/>
      <c r="AP31" s="61"/>
      <c r="AQ31" s="61"/>
      <c r="AR31" s="61"/>
      <c r="AS31" s="61">
        <v>11.6</v>
      </c>
      <c r="AT31" s="61">
        <v>12.4</v>
      </c>
      <c r="AU31" s="61"/>
      <c r="AV31" s="61"/>
      <c r="AW31" s="61"/>
      <c r="AX31" s="62"/>
      <c r="AY31" s="61"/>
    </row>
    <row r="32" spans="2:51" ht="128.25" customHeight="1" x14ac:dyDescent="0.4">
      <c r="B32" s="212"/>
      <c r="C32" s="58">
        <v>15</v>
      </c>
      <c r="D32" s="176" t="s">
        <v>166</v>
      </c>
      <c r="E32" s="177"/>
      <c r="F32" s="177"/>
      <c r="G32" s="177"/>
      <c r="H32" s="177"/>
      <c r="I32" s="177"/>
      <c r="J32" s="177"/>
      <c r="K32" s="177"/>
      <c r="L32" s="177"/>
      <c r="M32" s="177"/>
      <c r="N32" s="177"/>
      <c r="O32" s="178"/>
      <c r="P32" s="59" t="s">
        <v>5</v>
      </c>
      <c r="Q32" s="59"/>
      <c r="R32" s="59"/>
      <c r="S32" s="60" t="s">
        <v>139</v>
      </c>
      <c r="T32" s="188"/>
      <c r="U32" s="189"/>
      <c r="V32" s="189"/>
      <c r="W32" s="189"/>
      <c r="X32" s="189"/>
      <c r="Y32" s="189"/>
      <c r="Z32" s="189"/>
      <c r="AA32" s="189"/>
      <c r="AB32" s="189"/>
      <c r="AC32" s="189"/>
      <c r="AD32" s="189"/>
      <c r="AE32" s="189"/>
      <c r="AF32" s="189"/>
      <c r="AG32" s="189"/>
      <c r="AH32" s="190"/>
      <c r="AI32" s="61"/>
      <c r="AJ32" s="61"/>
      <c r="AK32" s="62"/>
      <c r="AL32" s="61"/>
      <c r="AM32" s="61"/>
      <c r="AN32" s="62">
        <v>6.6</v>
      </c>
      <c r="AO32" s="61"/>
      <c r="AP32" s="61"/>
      <c r="AQ32" s="61"/>
      <c r="AR32" s="61"/>
      <c r="AS32" s="61"/>
      <c r="AT32" s="61"/>
      <c r="AU32" s="61"/>
      <c r="AV32" s="61"/>
      <c r="AW32" s="62">
        <v>15</v>
      </c>
      <c r="AX32" s="62"/>
      <c r="AY32" s="61"/>
    </row>
    <row r="33" spans="2:51" ht="128.25" customHeight="1" x14ac:dyDescent="0.4">
      <c r="B33" s="212"/>
      <c r="C33" s="58">
        <v>16</v>
      </c>
      <c r="D33" s="176" t="s">
        <v>167</v>
      </c>
      <c r="E33" s="177"/>
      <c r="F33" s="177"/>
      <c r="G33" s="177"/>
      <c r="H33" s="177"/>
      <c r="I33" s="177"/>
      <c r="J33" s="177"/>
      <c r="K33" s="177"/>
      <c r="L33" s="177"/>
      <c r="M33" s="177"/>
      <c r="N33" s="177"/>
      <c r="O33" s="178"/>
      <c r="P33" s="59" t="s">
        <v>5</v>
      </c>
      <c r="Q33" s="59"/>
      <c r="R33" s="59"/>
      <c r="S33" s="61" t="s">
        <v>156</v>
      </c>
      <c r="T33" s="179"/>
      <c r="U33" s="180"/>
      <c r="V33" s="180"/>
      <c r="W33" s="180"/>
      <c r="X33" s="180"/>
      <c r="Y33" s="180"/>
      <c r="Z33" s="180"/>
      <c r="AA33" s="180"/>
      <c r="AB33" s="180"/>
      <c r="AC33" s="180"/>
      <c r="AD33" s="180"/>
      <c r="AE33" s="180"/>
      <c r="AF33" s="180"/>
      <c r="AG33" s="180"/>
      <c r="AH33" s="181"/>
      <c r="AI33" s="61"/>
      <c r="AJ33" s="61"/>
      <c r="AK33" s="62"/>
      <c r="AL33" s="61"/>
      <c r="AM33" s="61"/>
      <c r="AN33" s="61" t="s">
        <v>168</v>
      </c>
      <c r="AO33" s="61"/>
      <c r="AP33" s="61"/>
      <c r="AQ33" s="61"/>
      <c r="AR33" s="61"/>
      <c r="AS33" s="61"/>
      <c r="AT33" s="61"/>
      <c r="AU33" s="61"/>
      <c r="AV33" s="61"/>
      <c r="AW33" s="61"/>
      <c r="AX33" s="62"/>
      <c r="AY33" s="61"/>
    </row>
    <row r="34" spans="2:51" ht="128.25" customHeight="1" x14ac:dyDescent="0.4">
      <c r="B34" s="212"/>
      <c r="C34" s="58">
        <v>17</v>
      </c>
      <c r="D34" s="176" t="s">
        <v>169</v>
      </c>
      <c r="E34" s="177"/>
      <c r="F34" s="177"/>
      <c r="G34" s="177"/>
      <c r="H34" s="177"/>
      <c r="I34" s="177"/>
      <c r="J34" s="177"/>
      <c r="K34" s="177"/>
      <c r="L34" s="177"/>
      <c r="M34" s="177"/>
      <c r="N34" s="177"/>
      <c r="O34" s="178"/>
      <c r="P34" s="59" t="s">
        <v>5</v>
      </c>
      <c r="Q34" s="59" t="s">
        <v>5</v>
      </c>
      <c r="R34" s="59" t="s">
        <v>5</v>
      </c>
      <c r="S34" s="61" t="s">
        <v>156</v>
      </c>
      <c r="T34" s="179"/>
      <c r="U34" s="180"/>
      <c r="V34" s="180"/>
      <c r="W34" s="180"/>
      <c r="X34" s="180"/>
      <c r="Y34" s="180"/>
      <c r="Z34" s="180"/>
      <c r="AA34" s="180"/>
      <c r="AB34" s="180"/>
      <c r="AC34" s="180"/>
      <c r="AD34" s="180"/>
      <c r="AE34" s="180"/>
      <c r="AF34" s="180"/>
      <c r="AG34" s="180"/>
      <c r="AH34" s="181"/>
      <c r="AI34" s="61"/>
      <c r="AJ34" s="61"/>
      <c r="AK34" s="63">
        <v>3.9</v>
      </c>
      <c r="AL34" s="63"/>
      <c r="AM34" s="63"/>
      <c r="AN34" s="63">
        <v>6</v>
      </c>
      <c r="AO34" s="63">
        <v>7</v>
      </c>
      <c r="AP34" s="56"/>
      <c r="AQ34" s="56"/>
      <c r="AR34" s="56"/>
      <c r="AS34" s="56"/>
      <c r="AT34" s="63">
        <v>12</v>
      </c>
      <c r="AU34" s="63">
        <v>13.3</v>
      </c>
      <c r="AV34" s="63">
        <v>14</v>
      </c>
      <c r="AW34" s="63">
        <v>15</v>
      </c>
      <c r="AX34" s="62"/>
      <c r="AY34" s="61"/>
    </row>
    <row r="35" spans="2:51" ht="128.25" customHeight="1" x14ac:dyDescent="0.4">
      <c r="B35" s="212"/>
      <c r="C35" s="58">
        <v>18</v>
      </c>
      <c r="D35" s="176" t="s">
        <v>170</v>
      </c>
      <c r="E35" s="177"/>
      <c r="F35" s="177"/>
      <c r="G35" s="177"/>
      <c r="H35" s="177"/>
      <c r="I35" s="177"/>
      <c r="J35" s="177"/>
      <c r="K35" s="177"/>
      <c r="L35" s="177"/>
      <c r="M35" s="177"/>
      <c r="N35" s="177"/>
      <c r="O35" s="178"/>
      <c r="P35" s="59"/>
      <c r="Q35" s="59"/>
      <c r="R35" s="59" t="s">
        <v>5</v>
      </c>
      <c r="S35" s="61" t="s">
        <v>156</v>
      </c>
      <c r="T35" s="179"/>
      <c r="U35" s="180"/>
      <c r="V35" s="180"/>
      <c r="W35" s="180"/>
      <c r="X35" s="180"/>
      <c r="Y35" s="180"/>
      <c r="Z35" s="180"/>
      <c r="AA35" s="180"/>
      <c r="AB35" s="180"/>
      <c r="AC35" s="180"/>
      <c r="AD35" s="180"/>
      <c r="AE35" s="180"/>
      <c r="AF35" s="180"/>
      <c r="AG35" s="180"/>
      <c r="AH35" s="181"/>
      <c r="AI35" s="61"/>
      <c r="AJ35" s="61"/>
      <c r="AK35" s="62"/>
      <c r="AL35" s="61"/>
      <c r="AM35" s="61"/>
      <c r="AN35" s="61"/>
      <c r="AO35" s="61"/>
      <c r="AP35" s="61"/>
      <c r="AQ35" s="61"/>
      <c r="AR35" s="61"/>
      <c r="AS35" s="61"/>
      <c r="AT35" s="61">
        <v>12.6</v>
      </c>
      <c r="AU35" s="61"/>
      <c r="AV35" s="61"/>
      <c r="AW35" s="61"/>
      <c r="AX35" s="62"/>
      <c r="AY35" s="61"/>
    </row>
    <row r="36" spans="2:51" ht="128.25" customHeight="1" x14ac:dyDescent="0.4">
      <c r="B36" s="212"/>
      <c r="C36" s="58">
        <v>19</v>
      </c>
      <c r="D36" s="176" t="s">
        <v>171</v>
      </c>
      <c r="E36" s="177"/>
      <c r="F36" s="177"/>
      <c r="G36" s="177"/>
      <c r="H36" s="177"/>
      <c r="I36" s="177"/>
      <c r="J36" s="177"/>
      <c r="K36" s="177"/>
      <c r="L36" s="177"/>
      <c r="M36" s="177"/>
      <c r="N36" s="177"/>
      <c r="O36" s="178"/>
      <c r="P36" s="59" t="s">
        <v>5</v>
      </c>
      <c r="Q36" s="59"/>
      <c r="R36" s="59"/>
      <c r="S36" s="61" t="s">
        <v>156</v>
      </c>
      <c r="T36" s="179"/>
      <c r="U36" s="180"/>
      <c r="V36" s="180"/>
      <c r="W36" s="180"/>
      <c r="X36" s="180"/>
      <c r="Y36" s="180"/>
      <c r="Z36" s="180"/>
      <c r="AA36" s="180"/>
      <c r="AB36" s="180"/>
      <c r="AC36" s="180"/>
      <c r="AD36" s="180"/>
      <c r="AE36" s="180"/>
      <c r="AF36" s="180"/>
      <c r="AG36" s="180"/>
      <c r="AH36" s="181"/>
      <c r="AI36" s="61"/>
      <c r="AJ36" s="61"/>
      <c r="AK36" s="62"/>
      <c r="AL36" s="61"/>
      <c r="AM36" s="61"/>
      <c r="AN36" s="61"/>
      <c r="AO36" s="61">
        <v>7.2</v>
      </c>
      <c r="AP36" s="61"/>
      <c r="AQ36" s="61"/>
      <c r="AR36" s="61"/>
      <c r="AS36" s="61"/>
      <c r="AT36" s="61"/>
      <c r="AU36" s="62">
        <v>13</v>
      </c>
      <c r="AV36" s="61"/>
      <c r="AW36" s="61"/>
      <c r="AX36" s="62"/>
      <c r="AY36" s="61"/>
    </row>
    <row r="37" spans="2:51" ht="128.25" customHeight="1" x14ac:dyDescent="0.4">
      <c r="B37" s="212"/>
      <c r="C37" s="58">
        <v>20</v>
      </c>
      <c r="D37" s="176" t="s">
        <v>172</v>
      </c>
      <c r="E37" s="177"/>
      <c r="F37" s="177"/>
      <c r="G37" s="177"/>
      <c r="H37" s="177"/>
      <c r="I37" s="177"/>
      <c r="J37" s="177"/>
      <c r="K37" s="177"/>
      <c r="L37" s="177"/>
      <c r="M37" s="177"/>
      <c r="N37" s="177"/>
      <c r="O37" s="178"/>
      <c r="P37" s="59" t="s">
        <v>5</v>
      </c>
      <c r="Q37" s="59"/>
      <c r="R37" s="59" t="s">
        <v>5</v>
      </c>
      <c r="S37" s="61" t="s">
        <v>156</v>
      </c>
      <c r="T37" s="179"/>
      <c r="U37" s="180"/>
      <c r="V37" s="180"/>
      <c r="W37" s="180"/>
      <c r="X37" s="180"/>
      <c r="Y37" s="180"/>
      <c r="Z37" s="180"/>
      <c r="AA37" s="180"/>
      <c r="AB37" s="180"/>
      <c r="AC37" s="180"/>
      <c r="AD37" s="180"/>
      <c r="AE37" s="180"/>
      <c r="AF37" s="180"/>
      <c r="AG37" s="180"/>
      <c r="AH37" s="181"/>
      <c r="AI37" s="61"/>
      <c r="AJ37" s="61"/>
      <c r="AK37" s="62"/>
      <c r="AL37" s="61"/>
      <c r="AM37" s="61"/>
      <c r="AN37" s="61"/>
      <c r="AO37" s="61"/>
      <c r="AP37" s="62"/>
      <c r="AQ37" s="62"/>
      <c r="AR37" s="62"/>
      <c r="AS37" s="62"/>
      <c r="AT37" s="64">
        <v>12.2</v>
      </c>
      <c r="AU37" s="62">
        <v>13</v>
      </c>
      <c r="AV37" s="62">
        <v>14</v>
      </c>
      <c r="AW37" s="62">
        <v>15</v>
      </c>
      <c r="AX37" s="62"/>
      <c r="AY37" s="61"/>
    </row>
    <row r="38" spans="2:51" ht="128.25" customHeight="1" x14ac:dyDescent="0.4">
      <c r="B38" s="212"/>
      <c r="C38" s="58">
        <v>21</v>
      </c>
      <c r="D38" s="176" t="s">
        <v>173</v>
      </c>
      <c r="E38" s="177"/>
      <c r="F38" s="177"/>
      <c r="G38" s="177"/>
      <c r="H38" s="177"/>
      <c r="I38" s="177"/>
      <c r="J38" s="177"/>
      <c r="K38" s="177"/>
      <c r="L38" s="177"/>
      <c r="M38" s="177"/>
      <c r="N38" s="177"/>
      <c r="O38" s="178"/>
      <c r="P38" s="59" t="s">
        <v>5</v>
      </c>
      <c r="Q38" s="59"/>
      <c r="R38" s="59" t="s">
        <v>5</v>
      </c>
      <c r="S38" s="61" t="s">
        <v>156</v>
      </c>
      <c r="T38" s="179"/>
      <c r="U38" s="180"/>
      <c r="V38" s="180"/>
      <c r="W38" s="180"/>
      <c r="X38" s="180"/>
      <c r="Y38" s="180"/>
      <c r="Z38" s="180"/>
      <c r="AA38" s="180"/>
      <c r="AB38" s="180"/>
      <c r="AC38" s="180"/>
      <c r="AD38" s="180"/>
      <c r="AE38" s="180"/>
      <c r="AF38" s="180"/>
      <c r="AG38" s="180"/>
      <c r="AH38" s="181"/>
      <c r="AI38" s="61"/>
      <c r="AJ38" s="61"/>
      <c r="AK38" s="62"/>
      <c r="AL38" s="61"/>
      <c r="AM38" s="61"/>
      <c r="AN38" s="61">
        <v>6.3</v>
      </c>
      <c r="AO38" s="61"/>
      <c r="AP38" s="62"/>
      <c r="AQ38" s="62"/>
      <c r="AR38" s="62"/>
      <c r="AS38" s="61">
        <v>11.6</v>
      </c>
      <c r="AT38" s="62" t="s">
        <v>174</v>
      </c>
      <c r="AU38" s="62">
        <v>13</v>
      </c>
      <c r="AV38" s="62">
        <v>14</v>
      </c>
      <c r="AW38" s="62">
        <v>15</v>
      </c>
      <c r="AX38" s="62"/>
      <c r="AY38" s="61"/>
    </row>
    <row r="39" spans="2:51" ht="128.25" customHeight="1" x14ac:dyDescent="0.4">
      <c r="B39" s="221" t="s">
        <v>175</v>
      </c>
      <c r="C39" s="58">
        <v>22</v>
      </c>
      <c r="D39" s="176" t="s">
        <v>176</v>
      </c>
      <c r="E39" s="177"/>
      <c r="F39" s="177"/>
      <c r="G39" s="177"/>
      <c r="H39" s="177"/>
      <c r="I39" s="177"/>
      <c r="J39" s="177"/>
      <c r="K39" s="177"/>
      <c r="L39" s="177"/>
      <c r="M39" s="177"/>
      <c r="N39" s="177"/>
      <c r="O39" s="178"/>
      <c r="P39" s="59"/>
      <c r="Q39" s="59" t="s">
        <v>5</v>
      </c>
      <c r="R39" s="59"/>
      <c r="S39" s="60" t="s">
        <v>139</v>
      </c>
      <c r="T39" s="188"/>
      <c r="U39" s="189"/>
      <c r="V39" s="189"/>
      <c r="W39" s="189"/>
      <c r="X39" s="189"/>
      <c r="Y39" s="189"/>
      <c r="Z39" s="189"/>
      <c r="AA39" s="189"/>
      <c r="AB39" s="189"/>
      <c r="AC39" s="189"/>
      <c r="AD39" s="189"/>
      <c r="AE39" s="189"/>
      <c r="AF39" s="189"/>
      <c r="AG39" s="189"/>
      <c r="AH39" s="190"/>
      <c r="AI39" s="61"/>
      <c r="AJ39" s="61"/>
      <c r="AK39" s="62"/>
      <c r="AL39" s="62"/>
      <c r="AM39" s="61"/>
      <c r="AN39" s="61"/>
      <c r="AO39" s="61"/>
      <c r="AP39" s="61"/>
      <c r="AQ39" s="61"/>
      <c r="AR39" s="61"/>
      <c r="AS39" s="61"/>
      <c r="AT39" s="61"/>
      <c r="AU39" s="61"/>
      <c r="AV39" s="61"/>
      <c r="AW39" s="61"/>
      <c r="AX39" s="62" t="s">
        <v>177</v>
      </c>
      <c r="AY39" s="61"/>
    </row>
    <row r="40" spans="2:51" ht="128.25" customHeight="1" x14ac:dyDescent="0.4">
      <c r="B40" s="221"/>
      <c r="C40" s="58">
        <v>23</v>
      </c>
      <c r="D40" s="176" t="s">
        <v>178</v>
      </c>
      <c r="E40" s="177"/>
      <c r="F40" s="177"/>
      <c r="G40" s="177"/>
      <c r="H40" s="177"/>
      <c r="I40" s="177"/>
      <c r="J40" s="177"/>
      <c r="K40" s="177"/>
      <c r="L40" s="177"/>
      <c r="M40" s="177"/>
      <c r="N40" s="177"/>
      <c r="O40" s="178"/>
      <c r="P40" s="59"/>
      <c r="Q40" s="59" t="s">
        <v>5</v>
      </c>
      <c r="R40" s="59"/>
      <c r="S40" s="60" t="s">
        <v>139</v>
      </c>
      <c r="T40" s="188"/>
      <c r="U40" s="189"/>
      <c r="V40" s="189"/>
      <c r="W40" s="189"/>
      <c r="X40" s="189"/>
      <c r="Y40" s="189"/>
      <c r="Z40" s="189"/>
      <c r="AA40" s="189"/>
      <c r="AB40" s="189"/>
      <c r="AC40" s="189"/>
      <c r="AD40" s="189"/>
      <c r="AE40" s="189"/>
      <c r="AF40" s="189"/>
      <c r="AG40" s="189"/>
      <c r="AH40" s="190"/>
      <c r="AI40" s="61"/>
      <c r="AJ40" s="61"/>
      <c r="AK40" s="62"/>
      <c r="AL40" s="62"/>
      <c r="AM40" s="61"/>
      <c r="AN40" s="61"/>
      <c r="AO40" s="61"/>
      <c r="AP40" s="61"/>
      <c r="AQ40" s="61"/>
      <c r="AR40" s="61"/>
      <c r="AS40" s="61"/>
      <c r="AT40" s="61"/>
      <c r="AU40" s="61"/>
      <c r="AV40" s="61"/>
      <c r="AW40" s="61"/>
      <c r="AX40" s="62">
        <v>16</v>
      </c>
      <c r="AY40" s="61"/>
    </row>
    <row r="41" spans="2:51" ht="128.25" customHeight="1" x14ac:dyDescent="0.4">
      <c r="B41" s="221"/>
      <c r="C41" s="58">
        <v>24</v>
      </c>
      <c r="D41" s="176" t="s">
        <v>179</v>
      </c>
      <c r="E41" s="177"/>
      <c r="F41" s="177"/>
      <c r="G41" s="177"/>
      <c r="H41" s="177"/>
      <c r="I41" s="177"/>
      <c r="J41" s="177"/>
      <c r="K41" s="177"/>
      <c r="L41" s="177"/>
      <c r="M41" s="177"/>
      <c r="N41" s="177"/>
      <c r="O41" s="178"/>
      <c r="P41" s="59"/>
      <c r="Q41" s="59"/>
      <c r="R41" s="59" t="s">
        <v>5</v>
      </c>
      <c r="S41" s="60" t="s">
        <v>139</v>
      </c>
      <c r="T41" s="188"/>
      <c r="U41" s="189"/>
      <c r="V41" s="189"/>
      <c r="W41" s="189"/>
      <c r="X41" s="189"/>
      <c r="Y41" s="189"/>
      <c r="Z41" s="189"/>
      <c r="AA41" s="189"/>
      <c r="AB41" s="189"/>
      <c r="AC41" s="189"/>
      <c r="AD41" s="189"/>
      <c r="AE41" s="189"/>
      <c r="AF41" s="189"/>
      <c r="AG41" s="189"/>
      <c r="AH41" s="190"/>
      <c r="AI41" s="61"/>
      <c r="AJ41" s="61"/>
      <c r="AK41" s="62"/>
      <c r="AL41" s="61"/>
      <c r="AM41" s="61"/>
      <c r="AN41" s="61"/>
      <c r="AO41" s="61"/>
      <c r="AP41" s="62" t="s">
        <v>180</v>
      </c>
      <c r="AQ41" s="65">
        <v>9</v>
      </c>
      <c r="AR41" s="61"/>
      <c r="AS41" s="61"/>
      <c r="AT41" s="61"/>
      <c r="AU41" s="61"/>
      <c r="AV41" s="61"/>
      <c r="AW41" s="61"/>
      <c r="AX41" s="62"/>
      <c r="AY41" s="61"/>
    </row>
    <row r="42" spans="2:51" ht="128.25" customHeight="1" x14ac:dyDescent="0.4">
      <c r="B42" s="221"/>
      <c r="C42" s="58">
        <v>25</v>
      </c>
      <c r="D42" s="176" t="s">
        <v>181</v>
      </c>
      <c r="E42" s="177"/>
      <c r="F42" s="177"/>
      <c r="G42" s="177"/>
      <c r="H42" s="177"/>
      <c r="I42" s="177"/>
      <c r="J42" s="177"/>
      <c r="K42" s="177"/>
      <c r="L42" s="177"/>
      <c r="M42" s="177"/>
      <c r="N42" s="177"/>
      <c r="O42" s="178"/>
      <c r="P42" s="59"/>
      <c r="Q42" s="59" t="s">
        <v>5</v>
      </c>
      <c r="R42" s="59"/>
      <c r="S42" s="60" t="s">
        <v>139</v>
      </c>
      <c r="T42" s="188"/>
      <c r="U42" s="189"/>
      <c r="V42" s="189"/>
      <c r="W42" s="189"/>
      <c r="X42" s="189"/>
      <c r="Y42" s="189"/>
      <c r="Z42" s="189"/>
      <c r="AA42" s="189"/>
      <c r="AB42" s="189"/>
      <c r="AC42" s="189"/>
      <c r="AD42" s="189"/>
      <c r="AE42" s="189"/>
      <c r="AF42" s="189"/>
      <c r="AG42" s="189"/>
      <c r="AH42" s="190"/>
      <c r="AI42" s="61"/>
      <c r="AJ42" s="61"/>
      <c r="AK42" s="62"/>
      <c r="AL42" s="61"/>
      <c r="AM42" s="61"/>
      <c r="AN42" s="61"/>
      <c r="AO42" s="61"/>
      <c r="AP42" s="62" t="s">
        <v>182</v>
      </c>
      <c r="AQ42" s="61"/>
      <c r="AR42" s="62" t="s">
        <v>182</v>
      </c>
      <c r="AS42" s="61"/>
      <c r="AT42" s="61"/>
      <c r="AU42" s="61"/>
      <c r="AV42" s="61"/>
      <c r="AW42" s="61"/>
      <c r="AX42" s="65">
        <v>16</v>
      </c>
      <c r="AY42" s="61"/>
    </row>
    <row r="43" spans="2:51" ht="128.25" customHeight="1" x14ac:dyDescent="0.4">
      <c r="B43" s="221"/>
      <c r="C43" s="58">
        <v>26</v>
      </c>
      <c r="D43" s="176" t="s">
        <v>183</v>
      </c>
      <c r="E43" s="177"/>
      <c r="F43" s="177"/>
      <c r="G43" s="177"/>
      <c r="H43" s="177"/>
      <c r="I43" s="177"/>
      <c r="J43" s="177"/>
      <c r="K43" s="177"/>
      <c r="L43" s="177"/>
      <c r="M43" s="177"/>
      <c r="N43" s="177"/>
      <c r="O43" s="178"/>
      <c r="P43" s="59"/>
      <c r="Q43" s="59" t="s">
        <v>5</v>
      </c>
      <c r="R43" s="59"/>
      <c r="S43" s="61" t="s">
        <v>156</v>
      </c>
      <c r="T43" s="179"/>
      <c r="U43" s="180"/>
      <c r="V43" s="180"/>
      <c r="W43" s="180"/>
      <c r="X43" s="180"/>
      <c r="Y43" s="180"/>
      <c r="Z43" s="180"/>
      <c r="AA43" s="180"/>
      <c r="AB43" s="180"/>
      <c r="AC43" s="180"/>
      <c r="AD43" s="180"/>
      <c r="AE43" s="180"/>
      <c r="AF43" s="180"/>
      <c r="AG43" s="180"/>
      <c r="AH43" s="181"/>
      <c r="AI43" s="61"/>
      <c r="AJ43" s="61"/>
      <c r="AK43" s="62"/>
      <c r="AL43" s="61"/>
      <c r="AM43" s="61"/>
      <c r="AN43" s="61"/>
      <c r="AO43" s="61"/>
      <c r="AP43" s="61"/>
      <c r="AQ43" s="61"/>
      <c r="AR43" s="61"/>
      <c r="AS43" s="61"/>
      <c r="AT43" s="61"/>
      <c r="AU43" s="61"/>
      <c r="AV43" s="61"/>
      <c r="AW43" s="61"/>
      <c r="AX43" s="62">
        <v>16</v>
      </c>
      <c r="AY43" s="61"/>
    </row>
    <row r="44" spans="2:51" ht="128.25" customHeight="1" x14ac:dyDescent="0.4">
      <c r="B44" s="221"/>
      <c r="C44" s="58">
        <v>27</v>
      </c>
      <c r="D44" s="176" t="s">
        <v>184</v>
      </c>
      <c r="E44" s="177"/>
      <c r="F44" s="177"/>
      <c r="G44" s="177"/>
      <c r="H44" s="177"/>
      <c r="I44" s="177"/>
      <c r="J44" s="177"/>
      <c r="K44" s="177"/>
      <c r="L44" s="177"/>
      <c r="M44" s="177"/>
      <c r="N44" s="177"/>
      <c r="O44" s="178"/>
      <c r="P44" s="59" t="s">
        <v>5</v>
      </c>
      <c r="Q44" s="59" t="s">
        <v>5</v>
      </c>
      <c r="R44" s="59" t="s">
        <v>5</v>
      </c>
      <c r="S44" s="61" t="s">
        <v>156</v>
      </c>
      <c r="T44" s="179"/>
      <c r="U44" s="180"/>
      <c r="V44" s="180"/>
      <c r="W44" s="180"/>
      <c r="X44" s="180"/>
      <c r="Y44" s="180"/>
      <c r="Z44" s="180"/>
      <c r="AA44" s="180"/>
      <c r="AB44" s="180"/>
      <c r="AC44" s="180"/>
      <c r="AD44" s="180"/>
      <c r="AE44" s="180"/>
      <c r="AF44" s="180"/>
      <c r="AG44" s="180"/>
      <c r="AH44" s="181"/>
      <c r="AI44" s="61"/>
      <c r="AJ44" s="61"/>
      <c r="AK44" s="62"/>
      <c r="AL44" s="61"/>
      <c r="AM44" s="62">
        <v>5</v>
      </c>
      <c r="AN44" s="61"/>
      <c r="AO44" s="61"/>
      <c r="AP44" s="62">
        <v>8</v>
      </c>
      <c r="AQ44" s="62"/>
      <c r="AR44" s="62">
        <v>10</v>
      </c>
      <c r="AS44" s="62"/>
      <c r="AT44" s="62">
        <v>12</v>
      </c>
      <c r="AU44" s="62">
        <v>13</v>
      </c>
      <c r="AV44" s="62">
        <v>14</v>
      </c>
      <c r="AW44" s="62">
        <v>15</v>
      </c>
      <c r="AX44" s="62">
        <v>16</v>
      </c>
      <c r="AY44" s="62">
        <v>17</v>
      </c>
    </row>
    <row r="45" spans="2:51" ht="128.25" customHeight="1" x14ac:dyDescent="0.4">
      <c r="B45" s="221" t="s">
        <v>185</v>
      </c>
      <c r="C45" s="58">
        <v>28</v>
      </c>
      <c r="D45" s="176" t="s">
        <v>186</v>
      </c>
      <c r="E45" s="177"/>
      <c r="F45" s="177"/>
      <c r="G45" s="177"/>
      <c r="H45" s="177"/>
      <c r="I45" s="177"/>
      <c r="J45" s="177"/>
      <c r="K45" s="177"/>
      <c r="L45" s="177"/>
      <c r="M45" s="177"/>
      <c r="N45" s="177"/>
      <c r="O45" s="178"/>
      <c r="P45" s="66"/>
      <c r="Q45" s="66" t="s">
        <v>5</v>
      </c>
      <c r="R45" s="66" t="s">
        <v>5</v>
      </c>
      <c r="S45" s="67" t="s">
        <v>139</v>
      </c>
      <c r="T45" s="188"/>
      <c r="U45" s="189"/>
      <c r="V45" s="189"/>
      <c r="W45" s="189"/>
      <c r="X45" s="189"/>
      <c r="Y45" s="189"/>
      <c r="Z45" s="189"/>
      <c r="AA45" s="189"/>
      <c r="AB45" s="189"/>
      <c r="AC45" s="189"/>
      <c r="AD45" s="189"/>
      <c r="AE45" s="189"/>
      <c r="AF45" s="189"/>
      <c r="AG45" s="189"/>
      <c r="AH45" s="190"/>
      <c r="AI45" s="57"/>
      <c r="AJ45" s="57"/>
      <c r="AK45" s="65">
        <v>3.9</v>
      </c>
      <c r="AL45" s="57"/>
      <c r="AM45" s="57"/>
      <c r="AN45" s="57"/>
      <c r="AO45" s="57"/>
      <c r="AP45" s="57"/>
      <c r="AQ45" s="57"/>
      <c r="AR45" s="57"/>
      <c r="AS45" s="57"/>
      <c r="AT45" s="65">
        <v>12.4</v>
      </c>
      <c r="AU45" s="57"/>
      <c r="AV45" s="57"/>
      <c r="AW45" s="57"/>
      <c r="AX45" s="65"/>
      <c r="AY45" s="57"/>
    </row>
    <row r="46" spans="2:51" ht="128.25" customHeight="1" x14ac:dyDescent="0.4">
      <c r="B46" s="221"/>
      <c r="C46" s="58">
        <v>29</v>
      </c>
      <c r="D46" s="176" t="s">
        <v>187</v>
      </c>
      <c r="E46" s="177"/>
      <c r="F46" s="177"/>
      <c r="G46" s="177"/>
      <c r="H46" s="177"/>
      <c r="I46" s="177"/>
      <c r="J46" s="177"/>
      <c r="K46" s="177"/>
      <c r="L46" s="177"/>
      <c r="M46" s="177"/>
      <c r="N46" s="177"/>
      <c r="O46" s="178"/>
      <c r="P46" s="59"/>
      <c r="Q46" s="59"/>
      <c r="R46" s="59" t="s">
        <v>5</v>
      </c>
      <c r="S46" s="60" t="s">
        <v>139</v>
      </c>
      <c r="T46" s="188"/>
      <c r="U46" s="189"/>
      <c r="V46" s="189"/>
      <c r="W46" s="189"/>
      <c r="X46" s="189"/>
      <c r="Y46" s="189"/>
      <c r="Z46" s="189"/>
      <c r="AA46" s="189"/>
      <c r="AB46" s="189"/>
      <c r="AC46" s="189"/>
      <c r="AD46" s="189"/>
      <c r="AE46" s="189"/>
      <c r="AF46" s="189"/>
      <c r="AG46" s="189"/>
      <c r="AH46" s="190"/>
      <c r="AI46" s="61"/>
      <c r="AJ46" s="61"/>
      <c r="AK46" s="62"/>
      <c r="AL46" s="61"/>
      <c r="AM46" s="61"/>
      <c r="AN46" s="61"/>
      <c r="AO46" s="61"/>
      <c r="AP46" s="61"/>
      <c r="AQ46" s="62">
        <v>9</v>
      </c>
      <c r="AR46" s="61"/>
      <c r="AS46" s="61"/>
      <c r="AT46" s="61"/>
      <c r="AU46" s="61"/>
      <c r="AV46" s="61"/>
      <c r="AW46" s="61"/>
      <c r="AX46" s="62"/>
      <c r="AY46" s="61"/>
    </row>
    <row r="47" spans="2:51" ht="128.25" customHeight="1" x14ac:dyDescent="0.4">
      <c r="B47" s="221" t="s">
        <v>185</v>
      </c>
      <c r="C47" s="58">
        <v>30</v>
      </c>
      <c r="D47" s="176" t="s">
        <v>188</v>
      </c>
      <c r="E47" s="177"/>
      <c r="F47" s="177"/>
      <c r="G47" s="177"/>
      <c r="H47" s="177"/>
      <c r="I47" s="177"/>
      <c r="J47" s="177"/>
      <c r="K47" s="177"/>
      <c r="L47" s="177"/>
      <c r="M47" s="177"/>
      <c r="N47" s="177"/>
      <c r="O47" s="178"/>
      <c r="P47" s="59" t="s">
        <v>5</v>
      </c>
      <c r="Q47" s="59"/>
      <c r="R47" s="59" t="s">
        <v>5</v>
      </c>
      <c r="S47" s="61" t="s">
        <v>156</v>
      </c>
      <c r="T47" s="179"/>
      <c r="U47" s="180"/>
      <c r="V47" s="180"/>
      <c r="W47" s="180"/>
      <c r="X47" s="180"/>
      <c r="Y47" s="180"/>
      <c r="Z47" s="180"/>
      <c r="AA47" s="180"/>
      <c r="AB47" s="180"/>
      <c r="AC47" s="180"/>
      <c r="AD47" s="180"/>
      <c r="AE47" s="180"/>
      <c r="AF47" s="180"/>
      <c r="AG47" s="180"/>
      <c r="AH47" s="181"/>
      <c r="AI47" s="61"/>
      <c r="AJ47" s="61"/>
      <c r="AK47" s="62"/>
      <c r="AL47" s="61"/>
      <c r="AM47" s="61"/>
      <c r="AN47" s="62">
        <v>6</v>
      </c>
      <c r="AO47" s="61"/>
      <c r="AP47" s="61"/>
      <c r="AQ47" s="61"/>
      <c r="AR47" s="61"/>
      <c r="AS47" s="61"/>
      <c r="AT47" s="62">
        <v>12</v>
      </c>
      <c r="AU47" s="62">
        <v>13</v>
      </c>
      <c r="AV47" s="62">
        <v>14</v>
      </c>
      <c r="AW47" s="62">
        <v>15</v>
      </c>
      <c r="AX47" s="62"/>
      <c r="AY47" s="61"/>
    </row>
    <row r="48" spans="2:51" ht="128.25" customHeight="1" x14ac:dyDescent="0.4">
      <c r="B48" s="221"/>
      <c r="C48" s="58">
        <v>31</v>
      </c>
      <c r="D48" s="176" t="s">
        <v>189</v>
      </c>
      <c r="E48" s="177"/>
      <c r="F48" s="177"/>
      <c r="G48" s="177"/>
      <c r="H48" s="177"/>
      <c r="I48" s="177"/>
      <c r="J48" s="177"/>
      <c r="K48" s="177"/>
      <c r="L48" s="177"/>
      <c r="M48" s="177"/>
      <c r="N48" s="177"/>
      <c r="O48" s="178"/>
      <c r="P48" s="59" t="s">
        <v>5</v>
      </c>
      <c r="Q48" s="59" t="s">
        <v>5</v>
      </c>
      <c r="R48" s="59" t="s">
        <v>5</v>
      </c>
      <c r="S48" s="61" t="s">
        <v>156</v>
      </c>
      <c r="T48" s="179"/>
      <c r="U48" s="180"/>
      <c r="V48" s="180"/>
      <c r="W48" s="180"/>
      <c r="X48" s="180"/>
      <c r="Y48" s="180"/>
      <c r="Z48" s="180"/>
      <c r="AA48" s="180"/>
      <c r="AB48" s="180"/>
      <c r="AC48" s="180"/>
      <c r="AD48" s="180"/>
      <c r="AE48" s="180"/>
      <c r="AF48" s="180"/>
      <c r="AG48" s="180"/>
      <c r="AH48" s="181"/>
      <c r="AI48" s="62">
        <v>1</v>
      </c>
      <c r="AJ48" s="62">
        <v>2</v>
      </c>
      <c r="AK48" s="62">
        <v>3</v>
      </c>
      <c r="AL48" s="62">
        <v>4</v>
      </c>
      <c r="AM48" s="62">
        <v>5</v>
      </c>
      <c r="AN48" s="62">
        <v>6</v>
      </c>
      <c r="AO48" s="62">
        <v>7</v>
      </c>
      <c r="AP48" s="62">
        <v>8</v>
      </c>
      <c r="AQ48" s="62">
        <v>9</v>
      </c>
      <c r="AR48" s="62">
        <v>10</v>
      </c>
      <c r="AS48" s="62">
        <v>11</v>
      </c>
      <c r="AT48" s="62">
        <v>12</v>
      </c>
      <c r="AU48" s="62">
        <v>13</v>
      </c>
      <c r="AV48" s="62">
        <v>14</v>
      </c>
      <c r="AW48" s="62">
        <v>15</v>
      </c>
      <c r="AX48" s="62">
        <v>16</v>
      </c>
      <c r="AY48" s="62">
        <v>17</v>
      </c>
    </row>
    <row r="49" spans="2:51" ht="128.25" customHeight="1" x14ac:dyDescent="0.4">
      <c r="B49" s="221" t="s">
        <v>190</v>
      </c>
      <c r="C49" s="58">
        <v>32</v>
      </c>
      <c r="D49" s="176" t="s">
        <v>191</v>
      </c>
      <c r="E49" s="177"/>
      <c r="F49" s="177"/>
      <c r="G49" s="177"/>
      <c r="H49" s="177"/>
      <c r="I49" s="177"/>
      <c r="J49" s="177"/>
      <c r="K49" s="177"/>
      <c r="L49" s="177"/>
      <c r="M49" s="177"/>
      <c r="N49" s="177"/>
      <c r="O49" s="178"/>
      <c r="P49" s="59" t="s">
        <v>5</v>
      </c>
      <c r="Q49" s="59" t="s">
        <v>5</v>
      </c>
      <c r="R49" s="59" t="s">
        <v>5</v>
      </c>
      <c r="S49" s="60" t="s">
        <v>139</v>
      </c>
      <c r="T49" s="188"/>
      <c r="U49" s="189"/>
      <c r="V49" s="189"/>
      <c r="W49" s="189"/>
      <c r="X49" s="189"/>
      <c r="Y49" s="189"/>
      <c r="Z49" s="189"/>
      <c r="AA49" s="189"/>
      <c r="AB49" s="189"/>
      <c r="AC49" s="189"/>
      <c r="AD49" s="189"/>
      <c r="AE49" s="189"/>
      <c r="AF49" s="189"/>
      <c r="AG49" s="189"/>
      <c r="AH49" s="190"/>
      <c r="AI49" s="61"/>
      <c r="AJ49" s="61"/>
      <c r="AK49" s="62"/>
      <c r="AL49" s="62">
        <v>4</v>
      </c>
      <c r="AM49" s="62"/>
      <c r="AN49" s="62"/>
      <c r="AO49" s="62"/>
      <c r="AP49" s="62"/>
      <c r="AQ49" s="62">
        <v>9</v>
      </c>
      <c r="AR49" s="62"/>
      <c r="AS49" s="62">
        <v>11</v>
      </c>
      <c r="AT49" s="62">
        <v>12</v>
      </c>
      <c r="AU49" s="62"/>
      <c r="AV49" s="62">
        <v>14</v>
      </c>
      <c r="AW49" s="62">
        <v>15</v>
      </c>
      <c r="AX49" s="62"/>
      <c r="AY49" s="62">
        <v>17</v>
      </c>
    </row>
    <row r="50" spans="2:51" ht="128.25" customHeight="1" x14ac:dyDescent="0.4">
      <c r="B50" s="221"/>
      <c r="C50" s="58">
        <v>33</v>
      </c>
      <c r="D50" s="176" t="s">
        <v>192</v>
      </c>
      <c r="E50" s="177"/>
      <c r="F50" s="177"/>
      <c r="G50" s="177"/>
      <c r="H50" s="177"/>
      <c r="I50" s="177"/>
      <c r="J50" s="177"/>
      <c r="K50" s="177"/>
      <c r="L50" s="177"/>
      <c r="M50" s="177"/>
      <c r="N50" s="177"/>
      <c r="O50" s="178"/>
      <c r="P50" s="59" t="s">
        <v>5</v>
      </c>
      <c r="Q50" s="59" t="s">
        <v>5</v>
      </c>
      <c r="R50" s="59" t="s">
        <v>5</v>
      </c>
      <c r="S50" s="61" t="s">
        <v>156</v>
      </c>
      <c r="T50" s="179"/>
      <c r="U50" s="180"/>
      <c r="V50" s="180"/>
      <c r="W50" s="180"/>
      <c r="X50" s="180"/>
      <c r="Y50" s="180"/>
      <c r="Z50" s="180"/>
      <c r="AA50" s="180"/>
      <c r="AB50" s="180"/>
      <c r="AC50" s="180"/>
      <c r="AD50" s="180"/>
      <c r="AE50" s="180"/>
      <c r="AF50" s="180"/>
      <c r="AG50" s="180"/>
      <c r="AH50" s="181"/>
      <c r="AI50" s="61"/>
      <c r="AJ50" s="61"/>
      <c r="AK50" s="62"/>
      <c r="AL50" s="62">
        <v>4</v>
      </c>
      <c r="AM50" s="62"/>
      <c r="AN50" s="62"/>
      <c r="AO50" s="62"/>
      <c r="AP50" s="62"/>
      <c r="AQ50" s="62" t="s">
        <v>182</v>
      </c>
      <c r="AR50" s="62"/>
      <c r="AS50" s="62">
        <v>11</v>
      </c>
      <c r="AT50" s="62"/>
      <c r="AU50" s="62"/>
      <c r="AV50" s="62">
        <v>14</v>
      </c>
      <c r="AW50" s="62">
        <v>15</v>
      </c>
      <c r="AX50" s="62" t="s">
        <v>182</v>
      </c>
      <c r="AY50" s="62">
        <v>17</v>
      </c>
    </row>
    <row r="51" spans="2:51" ht="128.25" customHeight="1" x14ac:dyDescent="0.4">
      <c r="B51" s="221"/>
      <c r="C51" s="58">
        <v>34</v>
      </c>
      <c r="D51" s="176" t="s">
        <v>193</v>
      </c>
      <c r="E51" s="177"/>
      <c r="F51" s="177"/>
      <c r="G51" s="177"/>
      <c r="H51" s="177"/>
      <c r="I51" s="177"/>
      <c r="J51" s="177"/>
      <c r="K51" s="177"/>
      <c r="L51" s="177"/>
      <c r="M51" s="177"/>
      <c r="N51" s="177"/>
      <c r="O51" s="178"/>
      <c r="P51" s="59" t="s">
        <v>5</v>
      </c>
      <c r="Q51" s="59"/>
      <c r="R51" s="59" t="s">
        <v>5</v>
      </c>
      <c r="S51" s="61" t="s">
        <v>156</v>
      </c>
      <c r="T51" s="179"/>
      <c r="U51" s="180"/>
      <c r="V51" s="180"/>
      <c r="W51" s="180"/>
      <c r="X51" s="180"/>
      <c r="Y51" s="180"/>
      <c r="Z51" s="180"/>
      <c r="AA51" s="180"/>
      <c r="AB51" s="180"/>
      <c r="AC51" s="180"/>
      <c r="AD51" s="180"/>
      <c r="AE51" s="180"/>
      <c r="AF51" s="180"/>
      <c r="AG51" s="180"/>
      <c r="AH51" s="181"/>
      <c r="AI51" s="61"/>
      <c r="AJ51" s="61"/>
      <c r="AK51" s="62"/>
      <c r="AL51" s="61"/>
      <c r="AM51" s="61"/>
      <c r="AN51" s="61"/>
      <c r="AO51" s="61"/>
      <c r="AP51" s="62">
        <v>8</v>
      </c>
      <c r="AQ51" s="62">
        <v>9</v>
      </c>
      <c r="AR51" s="62"/>
      <c r="AS51" s="62">
        <v>11</v>
      </c>
      <c r="AT51" s="61">
        <v>12</v>
      </c>
      <c r="AU51" s="62">
        <v>13</v>
      </c>
      <c r="AV51" s="62"/>
      <c r="AW51" s="62"/>
      <c r="AX51" s="62" t="s">
        <v>182</v>
      </c>
      <c r="AY51" s="61"/>
    </row>
    <row r="52" spans="2:51" ht="128.25" customHeight="1" x14ac:dyDescent="0.4">
      <c r="B52" s="212" t="s">
        <v>194</v>
      </c>
      <c r="C52" s="58">
        <v>35</v>
      </c>
      <c r="D52" s="176" t="s">
        <v>195</v>
      </c>
      <c r="E52" s="177"/>
      <c r="F52" s="177"/>
      <c r="G52" s="177"/>
      <c r="H52" s="177"/>
      <c r="I52" s="177"/>
      <c r="J52" s="177"/>
      <c r="K52" s="177"/>
      <c r="L52" s="177"/>
      <c r="M52" s="177"/>
      <c r="N52" s="177"/>
      <c r="O52" s="178"/>
      <c r="P52" s="59"/>
      <c r="Q52" s="59" t="s">
        <v>5</v>
      </c>
      <c r="R52" s="59"/>
      <c r="S52" s="60" t="s">
        <v>139</v>
      </c>
      <c r="T52" s="188"/>
      <c r="U52" s="189"/>
      <c r="V52" s="189"/>
      <c r="W52" s="189"/>
      <c r="X52" s="189"/>
      <c r="Y52" s="189"/>
      <c r="Z52" s="189"/>
      <c r="AA52" s="189"/>
      <c r="AB52" s="189"/>
      <c r="AC52" s="189"/>
      <c r="AD52" s="189"/>
      <c r="AE52" s="189"/>
      <c r="AF52" s="189"/>
      <c r="AG52" s="189"/>
      <c r="AH52" s="190"/>
      <c r="AI52" s="61"/>
      <c r="AJ52" s="61"/>
      <c r="AK52" s="62"/>
      <c r="AL52" s="61"/>
      <c r="AM52" s="61"/>
      <c r="AN52" s="61"/>
      <c r="AO52" s="61"/>
      <c r="AP52" s="61"/>
      <c r="AQ52" s="61"/>
      <c r="AR52" s="61"/>
      <c r="AS52" s="61"/>
      <c r="AT52" s="61"/>
      <c r="AU52" s="61"/>
      <c r="AV52" s="61"/>
      <c r="AW52" s="61"/>
      <c r="AX52" s="62">
        <v>16</v>
      </c>
      <c r="AY52" s="61"/>
    </row>
    <row r="53" spans="2:51" ht="128.25" customHeight="1" x14ac:dyDescent="0.4">
      <c r="B53" s="212"/>
      <c r="C53" s="58">
        <v>36</v>
      </c>
      <c r="D53" s="176" t="s">
        <v>196</v>
      </c>
      <c r="E53" s="177"/>
      <c r="F53" s="177"/>
      <c r="G53" s="177"/>
      <c r="H53" s="177"/>
      <c r="I53" s="177"/>
      <c r="J53" s="177"/>
      <c r="K53" s="177"/>
      <c r="L53" s="177"/>
      <c r="M53" s="177"/>
      <c r="N53" s="177"/>
      <c r="O53" s="178"/>
      <c r="P53" s="59"/>
      <c r="Q53" s="59"/>
      <c r="R53" s="59" t="s">
        <v>5</v>
      </c>
      <c r="S53" s="60" t="s">
        <v>139</v>
      </c>
      <c r="T53" s="188"/>
      <c r="U53" s="189"/>
      <c r="V53" s="189"/>
      <c r="W53" s="189"/>
      <c r="X53" s="189"/>
      <c r="Y53" s="189"/>
      <c r="Z53" s="189"/>
      <c r="AA53" s="189"/>
      <c r="AB53" s="189"/>
      <c r="AC53" s="189"/>
      <c r="AD53" s="189"/>
      <c r="AE53" s="189"/>
      <c r="AF53" s="189"/>
      <c r="AG53" s="189"/>
      <c r="AH53" s="190"/>
      <c r="AI53" s="61"/>
      <c r="AJ53" s="61"/>
      <c r="AK53" s="62"/>
      <c r="AL53" s="61"/>
      <c r="AM53" s="61"/>
      <c r="AN53" s="61"/>
      <c r="AO53" s="61"/>
      <c r="AP53" s="62">
        <v>8</v>
      </c>
      <c r="AQ53" s="62">
        <v>9</v>
      </c>
      <c r="AR53" s="61"/>
      <c r="AS53" s="61"/>
      <c r="AT53" s="61"/>
      <c r="AU53" s="61"/>
      <c r="AV53" s="61"/>
      <c r="AW53" s="61"/>
      <c r="AX53" s="62"/>
      <c r="AY53" s="62">
        <v>17</v>
      </c>
    </row>
    <row r="54" spans="2:51" ht="128.25" customHeight="1" x14ac:dyDescent="0.4">
      <c r="B54" s="212"/>
      <c r="C54" s="58">
        <v>37</v>
      </c>
      <c r="D54" s="176" t="s">
        <v>197</v>
      </c>
      <c r="E54" s="177"/>
      <c r="F54" s="177"/>
      <c r="G54" s="177"/>
      <c r="H54" s="177"/>
      <c r="I54" s="177"/>
      <c r="J54" s="177"/>
      <c r="K54" s="177"/>
      <c r="L54" s="177"/>
      <c r="M54" s="177"/>
      <c r="N54" s="177"/>
      <c r="O54" s="178"/>
      <c r="P54" s="59"/>
      <c r="Q54" s="59" t="s">
        <v>5</v>
      </c>
      <c r="R54" s="59"/>
      <c r="S54" s="61" t="s">
        <v>156</v>
      </c>
      <c r="T54" s="179"/>
      <c r="U54" s="180"/>
      <c r="V54" s="180"/>
      <c r="W54" s="180"/>
      <c r="X54" s="180"/>
      <c r="Y54" s="180"/>
      <c r="Z54" s="180"/>
      <c r="AA54" s="180"/>
      <c r="AB54" s="180"/>
      <c r="AC54" s="180"/>
      <c r="AD54" s="180"/>
      <c r="AE54" s="180"/>
      <c r="AF54" s="180"/>
      <c r="AG54" s="180"/>
      <c r="AH54" s="181"/>
      <c r="AI54" s="61"/>
      <c r="AJ54" s="61"/>
      <c r="AK54" s="62"/>
      <c r="AL54" s="61"/>
      <c r="AM54" s="61"/>
      <c r="AN54" s="61"/>
      <c r="AO54" s="61"/>
      <c r="AP54" s="61"/>
      <c r="AQ54" s="61"/>
      <c r="AR54" s="61"/>
      <c r="AS54" s="61"/>
      <c r="AT54" s="61"/>
      <c r="AU54" s="61"/>
      <c r="AV54" s="61"/>
      <c r="AW54" s="61"/>
      <c r="AX54" s="62">
        <v>16</v>
      </c>
      <c r="AY54" s="61"/>
    </row>
    <row r="55" spans="2:51" ht="128.25" customHeight="1" x14ac:dyDescent="0.4">
      <c r="B55" s="212"/>
      <c r="C55" s="58">
        <v>38</v>
      </c>
      <c r="D55" s="176" t="s">
        <v>198</v>
      </c>
      <c r="E55" s="177"/>
      <c r="F55" s="177"/>
      <c r="G55" s="177"/>
      <c r="H55" s="177"/>
      <c r="I55" s="177"/>
      <c r="J55" s="177"/>
      <c r="K55" s="177"/>
      <c r="L55" s="177"/>
      <c r="M55" s="177"/>
      <c r="N55" s="177"/>
      <c r="O55" s="178"/>
      <c r="P55" s="59"/>
      <c r="Q55" s="59" t="s">
        <v>5</v>
      </c>
      <c r="R55" s="59"/>
      <c r="S55" s="61" t="s">
        <v>156</v>
      </c>
      <c r="T55" s="179"/>
      <c r="U55" s="180"/>
      <c r="V55" s="180"/>
      <c r="W55" s="180"/>
      <c r="X55" s="180"/>
      <c r="Y55" s="180"/>
      <c r="Z55" s="180"/>
      <c r="AA55" s="180"/>
      <c r="AB55" s="180"/>
      <c r="AC55" s="180"/>
      <c r="AD55" s="180"/>
      <c r="AE55" s="180"/>
      <c r="AF55" s="180"/>
      <c r="AG55" s="180"/>
      <c r="AH55" s="181"/>
      <c r="AI55" s="61"/>
      <c r="AJ55" s="61"/>
      <c r="AK55" s="62"/>
      <c r="AL55" s="61"/>
      <c r="AM55" s="61"/>
      <c r="AN55" s="61"/>
      <c r="AO55" s="61"/>
      <c r="AP55" s="61"/>
      <c r="AQ55" s="61"/>
      <c r="AR55" s="61"/>
      <c r="AS55" s="61"/>
      <c r="AT55" s="61"/>
      <c r="AU55" s="61"/>
      <c r="AV55" s="61"/>
      <c r="AW55" s="61"/>
      <c r="AX55" s="62">
        <v>16</v>
      </c>
      <c r="AY55" s="61"/>
    </row>
    <row r="56" spans="2:51" ht="128.25" customHeight="1" x14ac:dyDescent="0.4">
      <c r="B56" s="212"/>
      <c r="C56" s="58">
        <v>39</v>
      </c>
      <c r="D56" s="176" t="s">
        <v>199</v>
      </c>
      <c r="E56" s="177"/>
      <c r="F56" s="177"/>
      <c r="G56" s="177"/>
      <c r="H56" s="177"/>
      <c r="I56" s="177"/>
      <c r="J56" s="177"/>
      <c r="K56" s="177"/>
      <c r="L56" s="177"/>
      <c r="M56" s="177"/>
      <c r="N56" s="177"/>
      <c r="O56" s="178"/>
      <c r="P56" s="59"/>
      <c r="Q56" s="59" t="s">
        <v>5</v>
      </c>
      <c r="R56" s="59"/>
      <c r="S56" s="61" t="s">
        <v>156</v>
      </c>
      <c r="T56" s="179"/>
      <c r="U56" s="180"/>
      <c r="V56" s="180"/>
      <c r="W56" s="180"/>
      <c r="X56" s="180"/>
      <c r="Y56" s="180"/>
      <c r="Z56" s="180"/>
      <c r="AA56" s="180"/>
      <c r="AB56" s="180"/>
      <c r="AC56" s="180"/>
      <c r="AD56" s="180"/>
      <c r="AE56" s="180"/>
      <c r="AF56" s="180"/>
      <c r="AG56" s="180"/>
      <c r="AH56" s="181"/>
      <c r="AI56" s="61"/>
      <c r="AJ56" s="61"/>
      <c r="AK56" s="62"/>
      <c r="AL56" s="61"/>
      <c r="AM56" s="61"/>
      <c r="AN56" s="61"/>
      <c r="AO56" s="61"/>
      <c r="AP56" s="61"/>
      <c r="AQ56" s="61"/>
      <c r="AR56" s="61"/>
      <c r="AS56" s="61"/>
      <c r="AT56" s="61"/>
      <c r="AU56" s="61"/>
      <c r="AV56" s="61"/>
      <c r="AW56" s="61"/>
      <c r="AX56" s="62">
        <v>16</v>
      </c>
      <c r="AY56" s="61"/>
    </row>
    <row r="57" spans="2:51" ht="128.25" customHeight="1" x14ac:dyDescent="0.4">
      <c r="B57" s="212"/>
      <c r="C57" s="58">
        <v>40</v>
      </c>
      <c r="D57" s="176" t="s">
        <v>200</v>
      </c>
      <c r="E57" s="177"/>
      <c r="F57" s="177"/>
      <c r="G57" s="177"/>
      <c r="H57" s="177"/>
      <c r="I57" s="177"/>
      <c r="J57" s="177"/>
      <c r="K57" s="177"/>
      <c r="L57" s="177"/>
      <c r="M57" s="177"/>
      <c r="N57" s="177"/>
      <c r="O57" s="178"/>
      <c r="P57" s="59"/>
      <c r="Q57" s="59" t="s">
        <v>5</v>
      </c>
      <c r="R57" s="59"/>
      <c r="S57" s="61" t="s">
        <v>156</v>
      </c>
      <c r="T57" s="179"/>
      <c r="U57" s="180"/>
      <c r="V57" s="180"/>
      <c r="W57" s="180"/>
      <c r="X57" s="180"/>
      <c r="Y57" s="180"/>
      <c r="Z57" s="180"/>
      <c r="AA57" s="180"/>
      <c r="AB57" s="180"/>
      <c r="AC57" s="180"/>
      <c r="AD57" s="180"/>
      <c r="AE57" s="180"/>
      <c r="AF57" s="180"/>
      <c r="AG57" s="180"/>
      <c r="AH57" s="181"/>
      <c r="AI57" s="61"/>
      <c r="AJ57" s="61"/>
      <c r="AK57" s="62"/>
      <c r="AL57" s="61"/>
      <c r="AM57" s="61"/>
      <c r="AN57" s="61"/>
      <c r="AO57" s="61"/>
      <c r="AP57" s="61"/>
      <c r="AQ57" s="61"/>
      <c r="AR57" s="61"/>
      <c r="AS57" s="61"/>
      <c r="AT57" s="61"/>
      <c r="AU57" s="61"/>
      <c r="AV57" s="61"/>
      <c r="AW57" s="61"/>
      <c r="AX57" s="62">
        <v>16</v>
      </c>
      <c r="AY57" s="62" t="s">
        <v>182</v>
      </c>
    </row>
    <row r="58" spans="2:51" ht="128.25" customHeight="1" x14ac:dyDescent="0.4">
      <c r="B58" s="212"/>
      <c r="C58" s="58">
        <v>41</v>
      </c>
      <c r="D58" s="176" t="s">
        <v>201</v>
      </c>
      <c r="E58" s="177"/>
      <c r="F58" s="177"/>
      <c r="G58" s="177"/>
      <c r="H58" s="177"/>
      <c r="I58" s="177"/>
      <c r="J58" s="177"/>
      <c r="K58" s="177"/>
      <c r="L58" s="177"/>
      <c r="M58" s="177"/>
      <c r="N58" s="177"/>
      <c r="O58" s="178"/>
      <c r="P58" s="59"/>
      <c r="Q58" s="59" t="s">
        <v>5</v>
      </c>
      <c r="R58" s="59" t="s">
        <v>5</v>
      </c>
      <c r="S58" s="61" t="s">
        <v>156</v>
      </c>
      <c r="T58" s="179"/>
      <c r="U58" s="180"/>
      <c r="V58" s="180"/>
      <c r="W58" s="180"/>
      <c r="X58" s="180"/>
      <c r="Y58" s="180"/>
      <c r="Z58" s="180"/>
      <c r="AA58" s="180"/>
      <c r="AB58" s="180"/>
      <c r="AC58" s="180"/>
      <c r="AD58" s="180"/>
      <c r="AE58" s="180"/>
      <c r="AF58" s="180"/>
      <c r="AG58" s="180"/>
      <c r="AH58" s="181"/>
      <c r="AI58" s="61"/>
      <c r="AJ58" s="61"/>
      <c r="AK58" s="62"/>
      <c r="AL58" s="61"/>
      <c r="AM58" s="61"/>
      <c r="AN58" s="61"/>
      <c r="AO58" s="61"/>
      <c r="AP58" s="61"/>
      <c r="AQ58" s="61"/>
      <c r="AR58" s="61"/>
      <c r="AS58" s="61"/>
      <c r="AT58" s="61"/>
      <c r="AU58" s="61"/>
      <c r="AV58" s="61"/>
      <c r="AW58" s="61"/>
      <c r="AX58" s="62">
        <v>16</v>
      </c>
      <c r="AY58" s="62">
        <v>17</v>
      </c>
    </row>
    <row r="59" spans="2:51" ht="128.25" customHeight="1" x14ac:dyDescent="0.4">
      <c r="B59" s="212"/>
      <c r="C59" s="58">
        <v>42</v>
      </c>
      <c r="D59" s="176" t="s">
        <v>202</v>
      </c>
      <c r="E59" s="177"/>
      <c r="F59" s="177"/>
      <c r="G59" s="177"/>
      <c r="H59" s="177"/>
      <c r="I59" s="177"/>
      <c r="J59" s="177"/>
      <c r="K59" s="177"/>
      <c r="L59" s="177"/>
      <c r="M59" s="177"/>
      <c r="N59" s="177"/>
      <c r="O59" s="178"/>
      <c r="P59" s="59" t="s">
        <v>5</v>
      </c>
      <c r="Q59" s="59" t="s">
        <v>5</v>
      </c>
      <c r="R59" s="59" t="s">
        <v>5</v>
      </c>
      <c r="S59" s="61" t="s">
        <v>156</v>
      </c>
      <c r="T59" s="179"/>
      <c r="U59" s="180"/>
      <c r="V59" s="180"/>
      <c r="W59" s="180"/>
      <c r="X59" s="180"/>
      <c r="Y59" s="180"/>
      <c r="Z59" s="180"/>
      <c r="AA59" s="180"/>
      <c r="AB59" s="180"/>
      <c r="AC59" s="180"/>
      <c r="AD59" s="180"/>
      <c r="AE59" s="180"/>
      <c r="AF59" s="180"/>
      <c r="AG59" s="180"/>
      <c r="AH59" s="181"/>
      <c r="AI59" s="61"/>
      <c r="AJ59" s="61"/>
      <c r="AK59" s="62"/>
      <c r="AL59" s="61"/>
      <c r="AM59" s="61"/>
      <c r="AN59" s="61"/>
      <c r="AO59" s="61"/>
      <c r="AP59" s="61"/>
      <c r="AQ59" s="62">
        <v>9</v>
      </c>
      <c r="AR59" s="61"/>
      <c r="AS59" s="62">
        <v>11</v>
      </c>
      <c r="AT59" s="61"/>
      <c r="AU59" s="61" t="s">
        <v>203</v>
      </c>
      <c r="AV59" s="61"/>
      <c r="AW59" s="61"/>
      <c r="AX59" s="62">
        <v>16</v>
      </c>
      <c r="AY59" s="61"/>
    </row>
    <row r="60" spans="2:51" ht="128.25" customHeight="1" x14ac:dyDescent="0.4">
      <c r="B60" s="212"/>
      <c r="C60" s="58">
        <v>43</v>
      </c>
      <c r="D60" s="176" t="s">
        <v>204</v>
      </c>
      <c r="E60" s="177"/>
      <c r="F60" s="177"/>
      <c r="G60" s="177"/>
      <c r="H60" s="177"/>
      <c r="I60" s="177"/>
      <c r="J60" s="177"/>
      <c r="K60" s="177"/>
      <c r="L60" s="177"/>
      <c r="M60" s="177"/>
      <c r="N60" s="177"/>
      <c r="O60" s="178"/>
      <c r="P60" s="59"/>
      <c r="Q60" s="59"/>
      <c r="R60" s="59" t="s">
        <v>5</v>
      </c>
      <c r="S60" s="61" t="s">
        <v>156</v>
      </c>
      <c r="T60" s="179"/>
      <c r="U60" s="180"/>
      <c r="V60" s="180"/>
      <c r="W60" s="180"/>
      <c r="X60" s="180"/>
      <c r="Y60" s="180"/>
      <c r="Z60" s="180"/>
      <c r="AA60" s="180"/>
      <c r="AB60" s="180"/>
      <c r="AC60" s="180"/>
      <c r="AD60" s="180"/>
      <c r="AE60" s="180"/>
      <c r="AF60" s="180"/>
      <c r="AG60" s="180"/>
      <c r="AH60" s="181"/>
      <c r="AI60" s="61"/>
      <c r="AJ60" s="61"/>
      <c r="AK60" s="62"/>
      <c r="AL60" s="61"/>
      <c r="AM60" s="61"/>
      <c r="AN60" s="61"/>
      <c r="AO60" s="61"/>
      <c r="AP60" s="62">
        <v>8</v>
      </c>
      <c r="AQ60" s="62">
        <v>9</v>
      </c>
      <c r="AR60" s="61"/>
      <c r="AS60" s="61"/>
      <c r="AT60" s="61"/>
      <c r="AU60" s="61"/>
      <c r="AV60" s="61"/>
      <c r="AW60" s="61"/>
      <c r="AX60" s="62"/>
      <c r="AY60" s="62">
        <v>17</v>
      </c>
    </row>
    <row r="61" spans="2:51" ht="11.45" customHeight="1" x14ac:dyDescent="0.4">
      <c r="B61" s="68"/>
      <c r="S61" s="69"/>
      <c r="T61" s="69"/>
      <c r="U61" s="69"/>
      <c r="V61" s="69"/>
      <c r="W61" s="70"/>
      <c r="X61" s="70"/>
      <c r="Y61" s="70"/>
      <c r="Z61" s="70"/>
      <c r="AA61" s="70"/>
      <c r="AB61" s="70"/>
      <c r="AC61" s="70"/>
      <c r="AD61" s="70"/>
      <c r="AE61" s="70"/>
      <c r="AF61" s="70"/>
      <c r="AG61" s="70"/>
      <c r="AH61" s="69"/>
      <c r="AI61" s="70"/>
      <c r="AJ61" s="70"/>
      <c r="AK61" s="71"/>
      <c r="AL61" s="70"/>
      <c r="AM61" s="70"/>
      <c r="AN61" s="70"/>
      <c r="AO61" s="70"/>
      <c r="AP61" s="71"/>
      <c r="AQ61" s="71"/>
      <c r="AR61" s="70"/>
      <c r="AS61" s="70"/>
      <c r="AT61" s="70"/>
      <c r="AU61" s="70"/>
      <c r="AV61" s="70"/>
      <c r="AW61" s="70"/>
      <c r="AX61" s="71"/>
      <c r="AY61" s="70"/>
    </row>
    <row r="62" spans="2:51" x14ac:dyDescent="0.4">
      <c r="B62" s="72"/>
    </row>
    <row r="63" spans="2:51" ht="17.100000000000001" customHeight="1" x14ac:dyDescent="0.4"/>
    <row r="64" spans="2:51" ht="17.100000000000001" customHeight="1" x14ac:dyDescent="0.4"/>
    <row r="65" spans="2:51" s="83" customFormat="1" ht="71.25" customHeight="1" x14ac:dyDescent="0.4">
      <c r="B65" s="82" t="s">
        <v>205</v>
      </c>
      <c r="S65" s="82"/>
      <c r="T65" s="82"/>
      <c r="U65" s="82"/>
      <c r="V65" s="82"/>
      <c r="W65" s="82"/>
      <c r="X65" s="82"/>
      <c r="Y65" s="82"/>
      <c r="Z65" s="82"/>
      <c r="AA65" s="82"/>
      <c r="AB65" s="82"/>
      <c r="AC65" s="82"/>
      <c r="AD65" s="82"/>
      <c r="AE65" s="82"/>
      <c r="AF65" s="82"/>
      <c r="AG65" s="82"/>
      <c r="AJ65" s="68"/>
    </row>
    <row r="66" spans="2:51" s="83" customFormat="1" ht="71.25" customHeight="1" x14ac:dyDescent="0.4">
      <c r="B66" s="84"/>
      <c r="C66" s="184" t="s">
        <v>206</v>
      </c>
      <c r="D66" s="185"/>
      <c r="E66" s="185"/>
      <c r="F66" s="185"/>
      <c r="G66" s="185"/>
      <c r="H66" s="185"/>
      <c r="I66" s="185"/>
      <c r="J66" s="185"/>
      <c r="K66" s="185"/>
      <c r="L66" s="185"/>
      <c r="M66" s="185"/>
      <c r="N66" s="185"/>
      <c r="O66" s="185"/>
      <c r="P66" s="85"/>
      <c r="Q66" s="85"/>
      <c r="R66" s="85"/>
      <c r="S66" s="184" t="s">
        <v>207</v>
      </c>
      <c r="T66" s="185"/>
      <c r="U66" s="185"/>
      <c r="V66" s="185"/>
      <c r="W66" s="185"/>
      <c r="X66" s="185"/>
      <c r="Y66" s="185"/>
      <c r="Z66" s="185"/>
      <c r="AA66" s="185"/>
      <c r="AB66" s="185"/>
      <c r="AC66" s="185"/>
      <c r="AD66" s="185"/>
      <c r="AE66" s="185"/>
      <c r="AF66" s="185"/>
      <c r="AG66" s="185"/>
      <c r="AH66" s="187"/>
      <c r="AI66" s="86">
        <v>1</v>
      </c>
      <c r="AJ66" s="86">
        <v>2</v>
      </c>
      <c r="AK66" s="86">
        <v>3</v>
      </c>
      <c r="AL66" s="86">
        <v>4</v>
      </c>
      <c r="AM66" s="86">
        <v>5</v>
      </c>
      <c r="AN66" s="86">
        <v>6</v>
      </c>
      <c r="AO66" s="86">
        <v>7</v>
      </c>
      <c r="AP66" s="86">
        <v>8</v>
      </c>
      <c r="AQ66" s="86">
        <v>9</v>
      </c>
      <c r="AR66" s="86">
        <v>10</v>
      </c>
      <c r="AS66" s="86">
        <v>11</v>
      </c>
      <c r="AT66" s="86">
        <v>12</v>
      </c>
      <c r="AU66" s="86">
        <v>13</v>
      </c>
      <c r="AV66" s="86">
        <v>14</v>
      </c>
      <c r="AW66" s="86">
        <v>15</v>
      </c>
      <c r="AX66" s="86">
        <v>16</v>
      </c>
      <c r="AY66" s="86">
        <v>17</v>
      </c>
    </row>
    <row r="67" spans="2:51" s="83" customFormat="1" ht="71.25" customHeight="1" x14ac:dyDescent="0.4">
      <c r="B67" s="87">
        <v>1</v>
      </c>
      <c r="C67" s="182"/>
      <c r="D67" s="183"/>
      <c r="E67" s="183"/>
      <c r="F67" s="183"/>
      <c r="G67" s="183"/>
      <c r="H67" s="183"/>
      <c r="I67" s="183"/>
      <c r="J67" s="183"/>
      <c r="K67" s="183"/>
      <c r="L67" s="183"/>
      <c r="M67" s="183"/>
      <c r="N67" s="183"/>
      <c r="O67" s="183"/>
      <c r="P67" s="88"/>
      <c r="Q67" s="88"/>
      <c r="R67" s="88"/>
      <c r="S67" s="182"/>
      <c r="T67" s="183"/>
      <c r="U67" s="183"/>
      <c r="V67" s="183"/>
      <c r="W67" s="183"/>
      <c r="X67" s="183"/>
      <c r="Y67" s="183"/>
      <c r="Z67" s="183"/>
      <c r="AA67" s="183"/>
      <c r="AB67" s="183"/>
      <c r="AC67" s="183"/>
      <c r="AD67" s="183"/>
      <c r="AE67" s="183"/>
      <c r="AF67" s="183"/>
      <c r="AG67" s="183"/>
      <c r="AH67" s="186"/>
      <c r="AI67" s="89"/>
      <c r="AJ67" s="89"/>
      <c r="AK67" s="89"/>
      <c r="AL67" s="89"/>
      <c r="AM67" s="89"/>
      <c r="AN67" s="89"/>
      <c r="AO67" s="89"/>
      <c r="AP67" s="89"/>
      <c r="AQ67" s="89"/>
      <c r="AR67" s="89"/>
      <c r="AS67" s="89"/>
      <c r="AT67" s="89"/>
      <c r="AU67" s="89"/>
      <c r="AV67" s="89"/>
      <c r="AW67" s="89"/>
      <c r="AX67" s="89"/>
      <c r="AY67" s="89"/>
    </row>
    <row r="68" spans="2:51" s="83" customFormat="1" ht="71.25" customHeight="1" x14ac:dyDescent="0.4">
      <c r="B68" s="87">
        <v>2</v>
      </c>
      <c r="C68" s="182"/>
      <c r="D68" s="183"/>
      <c r="E68" s="183"/>
      <c r="F68" s="183"/>
      <c r="G68" s="183"/>
      <c r="H68" s="183"/>
      <c r="I68" s="183"/>
      <c r="J68" s="183"/>
      <c r="K68" s="183"/>
      <c r="L68" s="183"/>
      <c r="M68" s="183"/>
      <c r="N68" s="183"/>
      <c r="O68" s="183"/>
      <c r="P68" s="88"/>
      <c r="Q68" s="88"/>
      <c r="R68" s="88"/>
      <c r="S68" s="182"/>
      <c r="T68" s="183"/>
      <c r="U68" s="183"/>
      <c r="V68" s="183"/>
      <c r="W68" s="183"/>
      <c r="X68" s="183"/>
      <c r="Y68" s="183"/>
      <c r="Z68" s="183"/>
      <c r="AA68" s="183"/>
      <c r="AB68" s="183"/>
      <c r="AC68" s="183"/>
      <c r="AD68" s="183"/>
      <c r="AE68" s="183"/>
      <c r="AF68" s="183"/>
      <c r="AG68" s="183"/>
      <c r="AH68" s="186"/>
      <c r="AI68" s="89"/>
      <c r="AJ68" s="89"/>
      <c r="AK68" s="89"/>
      <c r="AL68" s="89"/>
      <c r="AM68" s="89"/>
      <c r="AN68" s="89"/>
      <c r="AO68" s="89"/>
      <c r="AP68" s="89"/>
      <c r="AQ68" s="89"/>
      <c r="AR68" s="89"/>
      <c r="AS68" s="89"/>
      <c r="AT68" s="89"/>
      <c r="AU68" s="89"/>
      <c r="AV68" s="89"/>
      <c r="AW68" s="89"/>
      <c r="AX68" s="89"/>
      <c r="AY68" s="89"/>
    </row>
    <row r="69" spans="2:51" s="83" customFormat="1" ht="71.25" customHeight="1" x14ac:dyDescent="0.4">
      <c r="B69" s="87">
        <v>3</v>
      </c>
      <c r="C69" s="182"/>
      <c r="D69" s="183"/>
      <c r="E69" s="183"/>
      <c r="F69" s="183"/>
      <c r="G69" s="183"/>
      <c r="H69" s="183"/>
      <c r="I69" s="183"/>
      <c r="J69" s="183"/>
      <c r="K69" s="183"/>
      <c r="L69" s="183"/>
      <c r="M69" s="183"/>
      <c r="N69" s="183"/>
      <c r="O69" s="183"/>
      <c r="P69" s="88"/>
      <c r="Q69" s="88"/>
      <c r="R69" s="88"/>
      <c r="S69" s="182"/>
      <c r="T69" s="183"/>
      <c r="U69" s="183"/>
      <c r="V69" s="183"/>
      <c r="W69" s="183"/>
      <c r="X69" s="183"/>
      <c r="Y69" s="183"/>
      <c r="Z69" s="183"/>
      <c r="AA69" s="183"/>
      <c r="AB69" s="183"/>
      <c r="AC69" s="183"/>
      <c r="AD69" s="183"/>
      <c r="AE69" s="183"/>
      <c r="AF69" s="183"/>
      <c r="AG69" s="183"/>
      <c r="AH69" s="186"/>
      <c r="AI69" s="89"/>
      <c r="AJ69" s="89"/>
      <c r="AK69" s="89"/>
      <c r="AL69" s="89"/>
      <c r="AM69" s="89"/>
      <c r="AN69" s="89"/>
      <c r="AO69" s="89"/>
      <c r="AP69" s="89"/>
      <c r="AQ69" s="89"/>
      <c r="AR69" s="89"/>
      <c r="AS69" s="89"/>
      <c r="AT69" s="89"/>
      <c r="AU69" s="89"/>
      <c r="AV69" s="89"/>
      <c r="AW69" s="89"/>
      <c r="AX69" s="89"/>
      <c r="AY69" s="89"/>
    </row>
    <row r="70" spans="2:51" s="83" customFormat="1" ht="71.25" customHeight="1" x14ac:dyDescent="0.4">
      <c r="B70" s="87">
        <v>4</v>
      </c>
      <c r="C70" s="182"/>
      <c r="D70" s="183"/>
      <c r="E70" s="183"/>
      <c r="F70" s="183"/>
      <c r="G70" s="183"/>
      <c r="H70" s="183"/>
      <c r="I70" s="183"/>
      <c r="J70" s="183"/>
      <c r="K70" s="183"/>
      <c r="L70" s="183"/>
      <c r="M70" s="183"/>
      <c r="N70" s="183"/>
      <c r="O70" s="183"/>
      <c r="P70" s="88"/>
      <c r="Q70" s="88"/>
      <c r="R70" s="88"/>
      <c r="S70" s="182"/>
      <c r="T70" s="183"/>
      <c r="U70" s="183"/>
      <c r="V70" s="183"/>
      <c r="W70" s="183"/>
      <c r="X70" s="183"/>
      <c r="Y70" s="183"/>
      <c r="Z70" s="183"/>
      <c r="AA70" s="183"/>
      <c r="AB70" s="183"/>
      <c r="AC70" s="183"/>
      <c r="AD70" s="183"/>
      <c r="AE70" s="183"/>
      <c r="AF70" s="183"/>
      <c r="AG70" s="183"/>
      <c r="AH70" s="186"/>
      <c r="AI70" s="89"/>
      <c r="AJ70" s="89"/>
      <c r="AK70" s="89"/>
      <c r="AL70" s="89"/>
      <c r="AM70" s="89"/>
      <c r="AN70" s="89"/>
      <c r="AO70" s="89"/>
      <c r="AP70" s="89"/>
      <c r="AQ70" s="89"/>
      <c r="AR70" s="89"/>
      <c r="AS70" s="89"/>
      <c r="AT70" s="89"/>
      <c r="AU70" s="89"/>
      <c r="AV70" s="89"/>
      <c r="AW70" s="89"/>
      <c r="AX70" s="89"/>
      <c r="AY70" s="89"/>
    </row>
    <row r="71" spans="2:51" s="83" customFormat="1" ht="71.25" customHeight="1" x14ac:dyDescent="0.4">
      <c r="B71" s="90"/>
      <c r="S71" s="91"/>
      <c r="T71" s="92"/>
      <c r="U71" s="92"/>
      <c r="V71" s="92"/>
      <c r="W71" s="92"/>
      <c r="X71" s="92"/>
      <c r="Y71" s="92"/>
      <c r="Z71" s="92"/>
      <c r="AA71" s="92"/>
      <c r="AB71" s="92"/>
      <c r="AC71" s="92"/>
      <c r="AD71" s="92"/>
      <c r="AE71" s="92"/>
      <c r="AF71" s="92"/>
      <c r="AG71" s="92"/>
      <c r="AH71" s="90"/>
      <c r="AI71" s="90"/>
      <c r="AJ71" s="90"/>
      <c r="AK71" s="93"/>
      <c r="AL71" s="93"/>
      <c r="AM71" s="93"/>
      <c r="AN71" s="93"/>
      <c r="AO71" s="93"/>
      <c r="AP71" s="93"/>
      <c r="AQ71" s="93"/>
      <c r="AR71" s="93"/>
      <c r="AS71" s="93"/>
      <c r="AT71" s="93"/>
      <c r="AU71" s="93"/>
      <c r="AV71" s="93"/>
      <c r="AW71" s="93"/>
      <c r="AX71" s="93"/>
      <c r="AY71" s="94"/>
    </row>
    <row r="72" spans="2:51" s="83" customFormat="1" ht="339.75" customHeight="1" x14ac:dyDescent="0.4">
      <c r="B72" s="218" t="s">
        <v>208</v>
      </c>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20"/>
    </row>
  </sheetData>
  <sheetProtection algorithmName="SHA-512" hashValue="AupoK3LcfxtyvH1kSj5aymiYctuud2CAAzWQjTzqXfeSfa0/F7R9/l53dsvuYLmKdBq1RYLniL/FYVeq59gFoA==" saltValue="4yf6bpfaqigR4oSkAvTPzg==" spinCount="100000" sheet="1" objects="1" scenarios="1" selectLockedCells="1"/>
  <autoFilter ref="B17:AY17" xr:uid="{D3B9D50D-B7DE-4324-A511-34BA2C9802FD}">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mergeCells count="157">
    <mergeCell ref="B15:B17"/>
    <mergeCell ref="C15:C17"/>
    <mergeCell ref="AW16:AW17"/>
    <mergeCell ref="AX16:AX17"/>
    <mergeCell ref="AY16:AY17"/>
    <mergeCell ref="AN16:AN17"/>
    <mergeCell ref="AO16:AO17"/>
    <mergeCell ref="AP16:AP17"/>
    <mergeCell ref="AQ16:AQ17"/>
    <mergeCell ref="AR16:AR17"/>
    <mergeCell ref="AS16:AS17"/>
    <mergeCell ref="AT16:AT17"/>
    <mergeCell ref="AU16:AU17"/>
    <mergeCell ref="AV16:AV17"/>
    <mergeCell ref="AI16:AI17"/>
    <mergeCell ref="AJ16:AJ17"/>
    <mergeCell ref="AK16:AK17"/>
    <mergeCell ref="AL16:AL17"/>
    <mergeCell ref="AM16:AM17"/>
    <mergeCell ref="P15:R15"/>
    <mergeCell ref="S15:S17"/>
    <mergeCell ref="P16:P17"/>
    <mergeCell ref="Q16:Q17"/>
    <mergeCell ref="R16:R17"/>
    <mergeCell ref="AI14:AY14"/>
    <mergeCell ref="B72:AY72"/>
    <mergeCell ref="B49:B51"/>
    <mergeCell ref="B52:B60"/>
    <mergeCell ref="B18:B27"/>
    <mergeCell ref="B28:B30"/>
    <mergeCell ref="B31:B38"/>
    <mergeCell ref="B39:B44"/>
    <mergeCell ref="B45:B46"/>
    <mergeCell ref="B47:B48"/>
    <mergeCell ref="T34:AH34"/>
    <mergeCell ref="T33:AH33"/>
    <mergeCell ref="D44:O44"/>
    <mergeCell ref="D45:O45"/>
    <mergeCell ref="D28:O28"/>
    <mergeCell ref="D29:O29"/>
    <mergeCell ref="D30:O30"/>
    <mergeCell ref="D31:O31"/>
    <mergeCell ref="D32:O32"/>
    <mergeCell ref="D33:O33"/>
    <mergeCell ref="D20:O20"/>
    <mergeCell ref="D19:O19"/>
    <mergeCell ref="D18:O18"/>
    <mergeCell ref="D15:O17"/>
    <mergeCell ref="B5:F6"/>
    <mergeCell ref="M7:AO9"/>
    <mergeCell ref="AF2:AG2"/>
    <mergeCell ref="AI2:AJ2"/>
    <mergeCell ref="AK2:AL2"/>
    <mergeCell ref="AM2:AS2"/>
    <mergeCell ref="B7:C7"/>
    <mergeCell ref="B8:C8"/>
    <mergeCell ref="B2:B4"/>
    <mergeCell ref="C2:I2"/>
    <mergeCell ref="J2:L2"/>
    <mergeCell ref="M2:Q2"/>
    <mergeCell ref="R2:W2"/>
    <mergeCell ref="X2:AA2"/>
    <mergeCell ref="AB2:AC2"/>
    <mergeCell ref="AD2:AE2"/>
    <mergeCell ref="B11:C13"/>
    <mergeCell ref="D11:E11"/>
    <mergeCell ref="F11:P11"/>
    <mergeCell ref="D12:E12"/>
    <mergeCell ref="F12:P12"/>
    <mergeCell ref="D13:E13"/>
    <mergeCell ref="F13:P13"/>
    <mergeCell ref="Q11:AI13"/>
    <mergeCell ref="B9:C9"/>
    <mergeCell ref="T15:AH17"/>
    <mergeCell ref="T21:AH21"/>
    <mergeCell ref="T20:AH20"/>
    <mergeCell ref="T19:AH19"/>
    <mergeCell ref="T18:AH18"/>
    <mergeCell ref="D40:O40"/>
    <mergeCell ref="D41:O41"/>
    <mergeCell ref="D42:O42"/>
    <mergeCell ref="D43:O43"/>
    <mergeCell ref="T43:AH43"/>
    <mergeCell ref="T42:AH42"/>
    <mergeCell ref="T41:AH41"/>
    <mergeCell ref="T40:AH40"/>
    <mergeCell ref="D34:O34"/>
    <mergeCell ref="D35:O35"/>
    <mergeCell ref="D36:O36"/>
    <mergeCell ref="D37:O37"/>
    <mergeCell ref="D38:O38"/>
    <mergeCell ref="D39:O39"/>
    <mergeCell ref="T39:AH39"/>
    <mergeCell ref="T38:AH38"/>
    <mergeCell ref="T37:AH37"/>
    <mergeCell ref="T36:AH36"/>
    <mergeCell ref="T35:AH35"/>
    <mergeCell ref="T23:AH23"/>
    <mergeCell ref="T22:AH22"/>
    <mergeCell ref="D23:O23"/>
    <mergeCell ref="D22:O22"/>
    <mergeCell ref="D21:O21"/>
    <mergeCell ref="D46:O46"/>
    <mergeCell ref="D47:O47"/>
    <mergeCell ref="D48:O48"/>
    <mergeCell ref="D49:O49"/>
    <mergeCell ref="T32:AH32"/>
    <mergeCell ref="T31:AH31"/>
    <mergeCell ref="T30:AH30"/>
    <mergeCell ref="T29:AH29"/>
    <mergeCell ref="T28:AH28"/>
    <mergeCell ref="D27:O27"/>
    <mergeCell ref="D26:O26"/>
    <mergeCell ref="D25:O25"/>
    <mergeCell ref="D24:O24"/>
    <mergeCell ref="T27:AH27"/>
    <mergeCell ref="T26:AH26"/>
    <mergeCell ref="T25:AH25"/>
    <mergeCell ref="T24:AH24"/>
    <mergeCell ref="T45:AH45"/>
    <mergeCell ref="T44:AH44"/>
    <mergeCell ref="T51:AH51"/>
    <mergeCell ref="T50:AH50"/>
    <mergeCell ref="T49:AH49"/>
    <mergeCell ref="T48:AH48"/>
    <mergeCell ref="T47:AH47"/>
    <mergeCell ref="T46:AH46"/>
    <mergeCell ref="D52:O52"/>
    <mergeCell ref="D53:O53"/>
    <mergeCell ref="D54:O54"/>
    <mergeCell ref="D50:O50"/>
    <mergeCell ref="D51:O51"/>
    <mergeCell ref="D55:O55"/>
    <mergeCell ref="D56:O56"/>
    <mergeCell ref="D57:O57"/>
    <mergeCell ref="T57:AH57"/>
    <mergeCell ref="T56:AH56"/>
    <mergeCell ref="T55:AH55"/>
    <mergeCell ref="T54:AH54"/>
    <mergeCell ref="T53:AH53"/>
    <mergeCell ref="T52:AH52"/>
    <mergeCell ref="D58:O58"/>
    <mergeCell ref="D59:O59"/>
    <mergeCell ref="D60:O60"/>
    <mergeCell ref="T60:AH60"/>
    <mergeCell ref="T59:AH59"/>
    <mergeCell ref="T58:AH58"/>
    <mergeCell ref="C70:O70"/>
    <mergeCell ref="C69:O69"/>
    <mergeCell ref="C68:O68"/>
    <mergeCell ref="C67:O67"/>
    <mergeCell ref="C66:O66"/>
    <mergeCell ref="S70:AH70"/>
    <mergeCell ref="S69:AH69"/>
    <mergeCell ref="S68:AH68"/>
    <mergeCell ref="S67:AH67"/>
    <mergeCell ref="S66:AH66"/>
  </mergeCells>
  <phoneticPr fontId="3"/>
  <conditionalFormatting sqref="C4:AS4">
    <cfRule type="expression" dxfId="19" priority="7">
      <formula>C$4="未入力"</formula>
    </cfRule>
  </conditionalFormatting>
  <conditionalFormatting sqref="P16">
    <cfRule type="expression" dxfId="18" priority="6">
      <formula>P16&lt;&gt;""</formula>
    </cfRule>
  </conditionalFormatting>
  <conditionalFormatting sqref="P18:P60">
    <cfRule type="expression" dxfId="17" priority="3">
      <formula>P18&lt;&gt;""</formula>
    </cfRule>
  </conditionalFormatting>
  <conditionalFormatting sqref="Q16">
    <cfRule type="expression" dxfId="16" priority="5">
      <formula>Q16&lt;&gt;""</formula>
    </cfRule>
  </conditionalFormatting>
  <conditionalFormatting sqref="Q18:Q60">
    <cfRule type="expression" dxfId="15" priority="2">
      <formula>Q18&lt;&gt;""</formula>
    </cfRule>
  </conditionalFormatting>
  <conditionalFormatting sqref="R16">
    <cfRule type="expression" dxfId="14" priority="4">
      <formula>R16&lt;&gt;""</formula>
    </cfRule>
  </conditionalFormatting>
  <conditionalFormatting sqref="R18:R60">
    <cfRule type="expression" dxfId="13" priority="1">
      <formula>R18&lt;&gt;""</formula>
    </cfRule>
  </conditionalFormatting>
  <printOptions horizontalCentered="1"/>
  <pageMargins left="0.31496062992125984" right="0.31496062992125984" top="0.59055118110236227" bottom="0.19685039370078741" header="0.51181102362204722" footer="0.31496062992125984"/>
  <pageSetup paperSize="8" scale="36" fitToHeight="0" orientation="landscape" r:id="rId1"/>
  <headerFooter differentFirst="1"/>
  <rowBreaks count="2" manualBreakCount="2">
    <brk id="31" max="50" man="1"/>
    <brk id="45" max="50"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FF54-BEE4-4C7F-9809-CC56992B38B0}">
  <dimension ref="A1:H28"/>
  <sheetViews>
    <sheetView view="pageBreakPreview" zoomScale="85" zoomScaleNormal="100" zoomScaleSheetLayoutView="85" workbookViewId="0">
      <selection activeCell="D6" sqref="D6:H6"/>
    </sheetView>
  </sheetViews>
  <sheetFormatPr defaultRowHeight="18.75" x14ac:dyDescent="0.4"/>
  <cols>
    <col min="1" max="1" width="3.125" customWidth="1"/>
    <col min="2" max="2" width="11.875" customWidth="1"/>
    <col min="7" max="7" width="13.125" customWidth="1"/>
    <col min="8" max="8" width="13.375" customWidth="1"/>
    <col min="9" max="9" width="2.875" customWidth="1"/>
    <col min="14" max="18" width="9" customWidth="1"/>
    <col min="21" max="21" width="9" customWidth="1"/>
  </cols>
  <sheetData>
    <row r="1" spans="1:8" x14ac:dyDescent="0.4">
      <c r="A1" t="s">
        <v>26</v>
      </c>
    </row>
    <row r="2" spans="1:8" x14ac:dyDescent="0.4">
      <c r="G2" s="236" t="str">
        <f>IF(入力フォーム１!C3="","年　月　日",入力フォーム１!C3)</f>
        <v>年　月　日</v>
      </c>
      <c r="H2" s="236"/>
    </row>
    <row r="3" spans="1:8" ht="19.5" x14ac:dyDescent="0.4">
      <c r="C3" s="237" t="s">
        <v>27</v>
      </c>
      <c r="D3" s="238"/>
      <c r="E3" s="238"/>
      <c r="F3" s="238"/>
      <c r="G3" s="238"/>
    </row>
    <row r="4" spans="1:8" ht="21.95" customHeight="1" x14ac:dyDescent="0.4">
      <c r="B4" t="s">
        <v>28</v>
      </c>
    </row>
    <row r="5" spans="1:8" ht="24.95" customHeight="1" x14ac:dyDescent="0.4">
      <c r="B5" s="239" t="s">
        <v>8</v>
      </c>
      <c r="C5" s="2" t="s">
        <v>9</v>
      </c>
      <c r="D5" s="240" t="str">
        <f>IF(入力フォーム１!D9="","",入力フォーム１!C9&amp;入力フォーム１!D9)</f>
        <v/>
      </c>
      <c r="E5" s="234"/>
      <c r="F5" s="234"/>
      <c r="G5" s="234"/>
      <c r="H5" s="235"/>
    </row>
    <row r="6" spans="1:8" ht="24.95" customHeight="1" x14ac:dyDescent="0.4">
      <c r="B6" s="239"/>
      <c r="C6" s="2" t="s">
        <v>10</v>
      </c>
      <c r="D6" s="240" t="str">
        <f>IF(入力フォーム１!C5="","",入力フォーム１!C5)</f>
        <v/>
      </c>
      <c r="E6" s="234"/>
      <c r="F6" s="234"/>
      <c r="G6" s="234"/>
      <c r="H6" s="235"/>
    </row>
    <row r="7" spans="1:8" ht="24.95" customHeight="1" x14ac:dyDescent="0.4">
      <c r="B7" s="239"/>
      <c r="C7" s="2" t="s">
        <v>11</v>
      </c>
      <c r="D7" s="240" t="str">
        <f>IF(入力フォーム１!C7="","",入力フォーム１!C7)</f>
        <v/>
      </c>
      <c r="E7" s="234"/>
      <c r="F7" s="234"/>
      <c r="G7" s="234"/>
      <c r="H7" s="235"/>
    </row>
    <row r="9" spans="1:8" x14ac:dyDescent="0.4">
      <c r="A9" t="s">
        <v>29</v>
      </c>
    </row>
    <row r="11" spans="1:8" x14ac:dyDescent="0.4">
      <c r="F11" s="11" t="s">
        <v>13</v>
      </c>
    </row>
    <row r="12" spans="1:8" x14ac:dyDescent="0.4">
      <c r="A12" t="s">
        <v>30</v>
      </c>
    </row>
    <row r="13" spans="1:8" ht="29.45" customHeight="1" x14ac:dyDescent="0.4">
      <c r="B13" s="12" t="s">
        <v>31</v>
      </c>
      <c r="C13" s="233" t="str">
        <f>IF(入力フォーム１!C5="","",入力フォーム１!C5)</f>
        <v/>
      </c>
      <c r="D13" s="234"/>
      <c r="E13" s="234"/>
      <c r="F13" s="234"/>
      <c r="G13" s="234"/>
      <c r="H13" s="235"/>
    </row>
    <row r="14" spans="1:8" ht="29.45" customHeight="1" x14ac:dyDescent="0.4">
      <c r="B14" s="13" t="s">
        <v>32</v>
      </c>
      <c r="C14" s="233" t="str">
        <f>IF(入力フォーム１!C6="","",入力フォーム１!C6)</f>
        <v/>
      </c>
      <c r="D14" s="234"/>
      <c r="E14" s="234"/>
      <c r="F14" s="234"/>
      <c r="G14" s="234"/>
      <c r="H14" s="235"/>
    </row>
    <row r="15" spans="1:8" ht="29.45" customHeight="1" x14ac:dyDescent="0.4">
      <c r="B15" s="13" t="s">
        <v>33</v>
      </c>
      <c r="C15" s="233" t="str">
        <f>IF(入力フォーム１!C7="","",入力フォーム１!C7)</f>
        <v/>
      </c>
      <c r="D15" s="234"/>
      <c r="E15" s="234"/>
      <c r="F15" s="234"/>
      <c r="G15" s="234"/>
      <c r="H15" s="235"/>
    </row>
    <row r="16" spans="1:8" ht="29.45" customHeight="1" x14ac:dyDescent="0.4">
      <c r="B16" s="13" t="s">
        <v>32</v>
      </c>
      <c r="C16" s="233" t="str">
        <f>IF(入力フォーム１!C8="","",入力フォーム１!C8)</f>
        <v/>
      </c>
      <c r="D16" s="234"/>
      <c r="E16" s="234"/>
      <c r="F16" s="234"/>
      <c r="G16" s="234"/>
      <c r="H16" s="235"/>
    </row>
    <row r="17" spans="2:8" ht="29.45" customHeight="1" x14ac:dyDescent="0.4">
      <c r="B17" s="14" t="s">
        <v>34</v>
      </c>
      <c r="C17" s="233" t="str">
        <f>IF(入力フォーム１!D9="","",入力フォーム１!C9&amp;入力フォーム１!D9)</f>
        <v/>
      </c>
      <c r="D17" s="234"/>
      <c r="E17" s="234"/>
      <c r="F17" s="234"/>
      <c r="G17" s="234"/>
      <c r="H17" s="235"/>
    </row>
    <row r="18" spans="2:8" ht="29.45" customHeight="1" x14ac:dyDescent="0.4">
      <c r="B18" s="14" t="s">
        <v>35</v>
      </c>
      <c r="C18" s="233" t="str">
        <f>IF(入力フォーム１!C10="","",入力フォーム１!C10)</f>
        <v/>
      </c>
      <c r="D18" s="234"/>
      <c r="E18" s="234"/>
      <c r="F18" s="234"/>
      <c r="G18" s="234"/>
      <c r="H18" s="235"/>
    </row>
    <row r="19" spans="2:8" ht="29.45" customHeight="1" x14ac:dyDescent="0.4">
      <c r="B19" s="14" t="s">
        <v>36</v>
      </c>
      <c r="C19" s="233" t="str">
        <f>IF(入力フォーム１!C11="","",入力フォーム１!C11)</f>
        <v/>
      </c>
      <c r="D19" s="234"/>
      <c r="E19" s="234"/>
      <c r="F19" s="234"/>
      <c r="G19" s="234"/>
      <c r="H19" s="235"/>
    </row>
    <row r="20" spans="2:8" ht="29.45" customHeight="1" x14ac:dyDescent="0.4">
      <c r="B20" s="14" t="s">
        <v>37</v>
      </c>
      <c r="C20" s="233" t="str">
        <f>IF(入力フォーム１!C12="","",入力フォーム１!C12)</f>
        <v/>
      </c>
      <c r="D20" s="234"/>
      <c r="E20" s="234"/>
      <c r="F20" s="234"/>
      <c r="G20" s="234"/>
      <c r="H20" s="235"/>
    </row>
    <row r="21" spans="2:8" ht="31.5" x14ac:dyDescent="0.4">
      <c r="B21" s="15" t="s">
        <v>38</v>
      </c>
      <c r="C21" s="233" t="str">
        <f>IF(入力フォーム１!C13="","",入力フォーム１!C13)</f>
        <v/>
      </c>
      <c r="D21" s="234"/>
      <c r="E21" s="234"/>
      <c r="F21" s="234"/>
      <c r="G21" s="234"/>
      <c r="H21" s="235"/>
    </row>
    <row r="22" spans="2:8" ht="29.45" customHeight="1" x14ac:dyDescent="0.4">
      <c r="B22" s="13" t="s">
        <v>39</v>
      </c>
      <c r="C22" s="233" t="str">
        <f>IF(入力フォーム１!C14="","",入力フォーム１!C14)</f>
        <v/>
      </c>
      <c r="D22" s="234"/>
      <c r="E22" s="234"/>
      <c r="F22" s="234"/>
      <c r="G22" s="234"/>
      <c r="H22" s="235"/>
    </row>
    <row r="23" spans="2:8" ht="29.45" customHeight="1" x14ac:dyDescent="0.4">
      <c r="B23" s="13" t="s">
        <v>40</v>
      </c>
      <c r="C23" s="233" t="str">
        <f>IF(入力フォーム１!C15="","",入力フォーム１!C15)</f>
        <v/>
      </c>
      <c r="D23" s="234"/>
      <c r="E23" s="234"/>
      <c r="F23" s="234"/>
      <c r="G23" s="234"/>
      <c r="H23" s="235"/>
    </row>
    <row r="25" spans="2:8" x14ac:dyDescent="0.4">
      <c r="B25" s="9" t="s">
        <v>41</v>
      </c>
    </row>
    <row r="26" spans="2:8" x14ac:dyDescent="0.4">
      <c r="B26" s="11" t="s">
        <v>42</v>
      </c>
    </row>
    <row r="27" spans="2:8" x14ac:dyDescent="0.4">
      <c r="B27" t="s">
        <v>43</v>
      </c>
    </row>
    <row r="28" spans="2:8" x14ac:dyDescent="0.4">
      <c r="B28" t="s">
        <v>44</v>
      </c>
    </row>
  </sheetData>
  <sheetProtection algorithmName="SHA-512" hashValue="mT3H1BDg4t2bU4memRP1StwgkCcoLQdKyWxH7gdYPGM6wpXkN5EpeMpPjKtSGS7yBCDEIvM2a6B3jaQWLpRPWQ==" saltValue="Phrsum0fRzsPw3x7ncqjwg==" spinCount="100000" sheet="1" objects="1" scenarios="1"/>
  <mergeCells count="17">
    <mergeCell ref="C18:H18"/>
    <mergeCell ref="G2:H2"/>
    <mergeCell ref="C3:G3"/>
    <mergeCell ref="B5:B7"/>
    <mergeCell ref="D5:H5"/>
    <mergeCell ref="D6:H6"/>
    <mergeCell ref="D7:H7"/>
    <mergeCell ref="C13:H13"/>
    <mergeCell ref="C14:H14"/>
    <mergeCell ref="C15:H15"/>
    <mergeCell ref="C16:H16"/>
    <mergeCell ref="C17:H17"/>
    <mergeCell ref="C19:H19"/>
    <mergeCell ref="C20:H20"/>
    <mergeCell ref="C21:H21"/>
    <mergeCell ref="C22:H22"/>
    <mergeCell ref="C23:H23"/>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19050</xdr:colOff>
                    <xdr:row>27</xdr:row>
                    <xdr:rowOff>9525</xdr:rowOff>
                  </from>
                  <to>
                    <xdr:col>1</xdr:col>
                    <xdr:colOff>371475</xdr:colOff>
                    <xdr:row>28</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19050</xdr:colOff>
                    <xdr:row>24</xdr:row>
                    <xdr:rowOff>57150</xdr:rowOff>
                  </from>
                  <to>
                    <xdr:col>1</xdr:col>
                    <xdr:colOff>609600</xdr:colOff>
                    <xdr:row>26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FCA16-BF22-488B-911D-809E4BFE8ACE}">
  <dimension ref="B1:T40"/>
  <sheetViews>
    <sheetView tabSelected="1" view="pageBreakPreview" zoomScale="85" zoomScaleNormal="100" zoomScaleSheetLayoutView="85" workbookViewId="0">
      <selection activeCell="B13" sqref="B13:P13"/>
    </sheetView>
  </sheetViews>
  <sheetFormatPr defaultRowHeight="18.75" x14ac:dyDescent="0.4"/>
  <cols>
    <col min="1" max="1" width="2.875" customWidth="1"/>
    <col min="2" max="14" width="4" customWidth="1"/>
    <col min="15" max="15" width="13.875" customWidth="1"/>
    <col min="16" max="16" width="15" customWidth="1"/>
    <col min="17" max="17" width="1.125" customWidth="1"/>
    <col min="18" max="23" width="4" customWidth="1"/>
  </cols>
  <sheetData>
    <row r="1" spans="2:20" x14ac:dyDescent="0.4">
      <c r="B1" t="s">
        <v>6</v>
      </c>
    </row>
    <row r="2" spans="2:20" x14ac:dyDescent="0.4">
      <c r="N2" s="236" t="str">
        <f>IF(入力フォーム１!C3="","年　月　日",入力フォーム１!C3)</f>
        <v>年　月　日</v>
      </c>
      <c r="O2" s="236"/>
      <c r="P2" s="236"/>
      <c r="R2" s="8"/>
      <c r="S2" s="8"/>
      <c r="T2" s="8"/>
    </row>
    <row r="3" spans="2:20" ht="19.5" x14ac:dyDescent="0.4">
      <c r="E3" s="238" t="s">
        <v>7</v>
      </c>
      <c r="F3" s="238"/>
      <c r="G3" s="238"/>
      <c r="H3" s="238"/>
      <c r="I3" s="238"/>
      <c r="J3" s="238"/>
      <c r="K3" s="238"/>
      <c r="L3" s="238"/>
      <c r="M3" s="238"/>
      <c r="N3" s="238"/>
      <c r="O3" s="238"/>
    </row>
    <row r="4" spans="2:20" ht="14.25" customHeight="1" x14ac:dyDescent="0.4"/>
    <row r="5" spans="2:20" x14ac:dyDescent="0.4">
      <c r="B5" s="239" t="s">
        <v>8</v>
      </c>
      <c r="C5" s="239"/>
      <c r="D5" s="240" t="s">
        <v>9</v>
      </c>
      <c r="E5" s="235"/>
      <c r="F5" s="274" t="str">
        <f>IF(入力フォーム１!D9="","",入力フォーム１!C9&amp;入力フォーム１!D9)</f>
        <v/>
      </c>
      <c r="G5" s="275"/>
      <c r="H5" s="275"/>
      <c r="I5" s="275"/>
      <c r="J5" s="275"/>
      <c r="K5" s="275"/>
      <c r="L5" s="275"/>
      <c r="M5" s="275"/>
      <c r="N5" s="275"/>
      <c r="O5" s="275"/>
      <c r="P5" s="276"/>
    </row>
    <row r="6" spans="2:20" x14ac:dyDescent="0.4">
      <c r="B6" s="239"/>
      <c r="C6" s="239"/>
      <c r="D6" s="240" t="s">
        <v>10</v>
      </c>
      <c r="E6" s="235"/>
      <c r="F6" s="233" t="str">
        <f>IF(入力フォーム１!C5="","",入力フォーム１!C5)</f>
        <v/>
      </c>
      <c r="G6" s="234"/>
      <c r="H6" s="234"/>
      <c r="I6" s="234"/>
      <c r="J6" s="234"/>
      <c r="K6" s="234"/>
      <c r="L6" s="234"/>
      <c r="M6" s="234"/>
      <c r="N6" s="234"/>
      <c r="O6" s="234"/>
      <c r="P6" s="235"/>
    </row>
    <row r="7" spans="2:20" x14ac:dyDescent="0.4">
      <c r="B7" s="239"/>
      <c r="C7" s="239"/>
      <c r="D7" s="240" t="s">
        <v>11</v>
      </c>
      <c r="E7" s="235"/>
      <c r="F7" s="233" t="str">
        <f>IF(入力フォーム１!C7="","",入力フォーム１!C7)</f>
        <v/>
      </c>
      <c r="G7" s="234"/>
      <c r="H7" s="234"/>
      <c r="I7" s="234"/>
      <c r="J7" s="234"/>
      <c r="K7" s="234"/>
      <c r="L7" s="234"/>
      <c r="M7" s="234"/>
      <c r="N7" s="234"/>
      <c r="O7" s="234"/>
      <c r="P7" s="235"/>
    </row>
    <row r="8" spans="2:20" ht="9.75" customHeight="1" x14ac:dyDescent="0.4"/>
    <row r="9" spans="2:20" x14ac:dyDescent="0.4">
      <c r="B9" t="s">
        <v>12</v>
      </c>
    </row>
    <row r="10" spans="2:20" ht="10.5" hidden="1" customHeight="1" x14ac:dyDescent="0.4"/>
    <row r="11" spans="2:20" x14ac:dyDescent="0.4">
      <c r="J11" s="9" t="s">
        <v>13</v>
      </c>
    </row>
    <row r="12" spans="2:20" x14ac:dyDescent="0.4">
      <c r="B12" t="s">
        <v>14</v>
      </c>
    </row>
    <row r="13" spans="2:20" ht="103.5" customHeight="1" x14ac:dyDescent="0.4">
      <c r="B13" s="277" t="str">
        <f>IF(入力フォーム２!B4="","",入力フォーム２!B4)</f>
        <v/>
      </c>
      <c r="C13" s="278"/>
      <c r="D13" s="278"/>
      <c r="E13" s="278"/>
      <c r="F13" s="278"/>
      <c r="G13" s="278"/>
      <c r="H13" s="278"/>
      <c r="I13" s="278"/>
      <c r="J13" s="278"/>
      <c r="K13" s="278"/>
      <c r="L13" s="278"/>
      <c r="M13" s="278"/>
      <c r="N13" s="278"/>
      <c r="O13" s="278"/>
      <c r="P13" s="279"/>
    </row>
    <row r="14" spans="2:20" ht="9" customHeight="1" x14ac:dyDescent="0.4">
      <c r="B14" s="9"/>
    </row>
    <row r="15" spans="2:20" ht="33" x14ac:dyDescent="0.4">
      <c r="B15" s="268" t="s">
        <v>118</v>
      </c>
      <c r="C15" s="269"/>
      <c r="D15" s="268" t="s">
        <v>15</v>
      </c>
      <c r="E15" s="270"/>
      <c r="F15" s="270"/>
      <c r="G15" s="270"/>
      <c r="H15" s="270"/>
      <c r="I15" s="270"/>
      <c r="J15" s="269"/>
      <c r="K15" s="268" t="s">
        <v>16</v>
      </c>
      <c r="L15" s="270"/>
      <c r="M15" s="270"/>
      <c r="N15" s="270"/>
      <c r="O15" s="269"/>
      <c r="P15" s="3" t="s">
        <v>225</v>
      </c>
    </row>
    <row r="16" spans="2:20" ht="18" customHeight="1" x14ac:dyDescent="0.4">
      <c r="B16" s="244" t="str">
        <f>IF(入力フォーム２!B7="　　自動入力","",入力フォーム２!B7)</f>
        <v/>
      </c>
      <c r="C16" s="245"/>
      <c r="D16" s="271" t="str">
        <f>IF(入力フォーム２!B9="","",入力フォーム２!B9)</f>
        <v/>
      </c>
      <c r="E16" s="250"/>
      <c r="F16" s="250"/>
      <c r="G16" s="250"/>
      <c r="H16" s="250"/>
      <c r="I16" s="250"/>
      <c r="J16" s="251"/>
      <c r="K16" s="256" t="str">
        <f>IF(入力フォーム２!B11="","",入力フォーム２!B11)</f>
        <v/>
      </c>
      <c r="L16" s="257"/>
      <c r="M16" s="257"/>
      <c r="N16" s="257"/>
      <c r="O16" s="258"/>
      <c r="P16" s="265" t="str">
        <f>入力フォーム２!B13&amp;"  "&amp;入力フォーム２!C13&amp;"  "&amp;入力フォーム２!D13&amp;"  "&amp;入力フォーム２!E13&amp;"  "&amp;入力フォーム２!F13&amp;"  "&amp;入力フォーム２!G13&amp;"  "&amp;入力フォーム２!H13</f>
        <v xml:space="preserve">            </v>
      </c>
    </row>
    <row r="17" spans="2:16" ht="18" customHeight="1" x14ac:dyDescent="0.4">
      <c r="B17" s="246"/>
      <c r="C17" s="247"/>
      <c r="D17" s="272"/>
      <c r="E17" s="252"/>
      <c r="F17" s="252"/>
      <c r="G17" s="252"/>
      <c r="H17" s="252"/>
      <c r="I17" s="252"/>
      <c r="J17" s="253"/>
      <c r="K17" s="259"/>
      <c r="L17" s="260"/>
      <c r="M17" s="260"/>
      <c r="N17" s="260"/>
      <c r="O17" s="261"/>
      <c r="P17" s="266"/>
    </row>
    <row r="18" spans="2:16" ht="18" customHeight="1" x14ac:dyDescent="0.4">
      <c r="B18" s="246"/>
      <c r="C18" s="247"/>
      <c r="D18" s="272"/>
      <c r="E18" s="252"/>
      <c r="F18" s="252"/>
      <c r="G18" s="252"/>
      <c r="H18" s="252"/>
      <c r="I18" s="252"/>
      <c r="J18" s="253"/>
      <c r="K18" s="259"/>
      <c r="L18" s="260"/>
      <c r="M18" s="260"/>
      <c r="N18" s="260"/>
      <c r="O18" s="261"/>
      <c r="P18" s="266"/>
    </row>
    <row r="19" spans="2:16" ht="18" customHeight="1" x14ac:dyDescent="0.4">
      <c r="B19" s="246"/>
      <c r="C19" s="247"/>
      <c r="D19" s="272"/>
      <c r="E19" s="252"/>
      <c r="F19" s="252"/>
      <c r="G19" s="252"/>
      <c r="H19" s="252"/>
      <c r="I19" s="252"/>
      <c r="J19" s="253"/>
      <c r="K19" s="259"/>
      <c r="L19" s="260"/>
      <c r="M19" s="260"/>
      <c r="N19" s="260"/>
      <c r="O19" s="261"/>
      <c r="P19" s="266"/>
    </row>
    <row r="20" spans="2:16" ht="18" customHeight="1" x14ac:dyDescent="0.4">
      <c r="B20" s="248"/>
      <c r="C20" s="249"/>
      <c r="D20" s="273"/>
      <c r="E20" s="254"/>
      <c r="F20" s="254"/>
      <c r="G20" s="254"/>
      <c r="H20" s="254"/>
      <c r="I20" s="254"/>
      <c r="J20" s="255"/>
      <c r="K20" s="262"/>
      <c r="L20" s="263"/>
      <c r="M20" s="263"/>
      <c r="N20" s="263"/>
      <c r="O20" s="264"/>
      <c r="P20" s="267"/>
    </row>
    <row r="21" spans="2:16" ht="18" customHeight="1" x14ac:dyDescent="0.4">
      <c r="B21" s="244" t="str">
        <f>IF(入力フォーム２!B16="　　自動入力","",入力フォーム２!B16)</f>
        <v/>
      </c>
      <c r="C21" s="245"/>
      <c r="D21" s="250" t="str">
        <f>IF(入力フォーム２!B18="","",入力フォーム２!B18)</f>
        <v/>
      </c>
      <c r="E21" s="250"/>
      <c r="F21" s="250"/>
      <c r="G21" s="250"/>
      <c r="H21" s="250"/>
      <c r="I21" s="250"/>
      <c r="J21" s="251"/>
      <c r="K21" s="256" t="str">
        <f>IF(入力フォーム２!B20="","",入力フォーム２!B20)</f>
        <v/>
      </c>
      <c r="L21" s="257"/>
      <c r="M21" s="257"/>
      <c r="N21" s="257"/>
      <c r="O21" s="258"/>
      <c r="P21" s="265" t="str">
        <f>入力フォーム２!B22&amp;"  "&amp;入力フォーム２!C22&amp;"  "&amp;入力フォーム２!D22&amp;"  "&amp;入力フォーム２!E22&amp;"  "&amp;入力フォーム２!F22&amp;"  "&amp;入力フォーム２!G22&amp;"  "&amp;入力フォーム２!H22</f>
        <v xml:space="preserve">            </v>
      </c>
    </row>
    <row r="22" spans="2:16" ht="18" customHeight="1" x14ac:dyDescent="0.4">
      <c r="B22" s="246"/>
      <c r="C22" s="247"/>
      <c r="D22" s="252"/>
      <c r="E22" s="252"/>
      <c r="F22" s="252"/>
      <c r="G22" s="252"/>
      <c r="H22" s="252"/>
      <c r="I22" s="252"/>
      <c r="J22" s="253"/>
      <c r="K22" s="259"/>
      <c r="L22" s="260"/>
      <c r="M22" s="260"/>
      <c r="N22" s="260"/>
      <c r="O22" s="261"/>
      <c r="P22" s="266"/>
    </row>
    <row r="23" spans="2:16" ht="18" customHeight="1" x14ac:dyDescent="0.4">
      <c r="B23" s="246"/>
      <c r="C23" s="247"/>
      <c r="D23" s="252"/>
      <c r="E23" s="252"/>
      <c r="F23" s="252"/>
      <c r="G23" s="252"/>
      <c r="H23" s="252"/>
      <c r="I23" s="252"/>
      <c r="J23" s="253"/>
      <c r="K23" s="259"/>
      <c r="L23" s="260"/>
      <c r="M23" s="260"/>
      <c r="N23" s="260"/>
      <c r="O23" s="261"/>
      <c r="P23" s="266"/>
    </row>
    <row r="24" spans="2:16" ht="18" customHeight="1" x14ac:dyDescent="0.4">
      <c r="B24" s="246"/>
      <c r="C24" s="247"/>
      <c r="D24" s="252"/>
      <c r="E24" s="252"/>
      <c r="F24" s="252"/>
      <c r="G24" s="252"/>
      <c r="H24" s="252"/>
      <c r="I24" s="252"/>
      <c r="J24" s="253"/>
      <c r="K24" s="259"/>
      <c r="L24" s="260"/>
      <c r="M24" s="260"/>
      <c r="N24" s="260"/>
      <c r="O24" s="261"/>
      <c r="P24" s="266"/>
    </row>
    <row r="25" spans="2:16" ht="18" customHeight="1" x14ac:dyDescent="0.4">
      <c r="B25" s="248"/>
      <c r="C25" s="249"/>
      <c r="D25" s="254"/>
      <c r="E25" s="254"/>
      <c r="F25" s="254"/>
      <c r="G25" s="254"/>
      <c r="H25" s="254"/>
      <c r="I25" s="254"/>
      <c r="J25" s="255"/>
      <c r="K25" s="262"/>
      <c r="L25" s="263"/>
      <c r="M25" s="263"/>
      <c r="N25" s="263"/>
      <c r="O25" s="264"/>
      <c r="P25" s="267"/>
    </row>
    <row r="26" spans="2:16" ht="18" customHeight="1" x14ac:dyDescent="0.4">
      <c r="B26" s="244" t="str">
        <f>IF(入力フォーム２!B25="　　自動入力","",入力フォーム２!B25)</f>
        <v/>
      </c>
      <c r="C26" s="245"/>
      <c r="D26" s="250" t="str">
        <f>IF(入力フォーム２!B27="","",入力フォーム２!B27)</f>
        <v/>
      </c>
      <c r="E26" s="250"/>
      <c r="F26" s="250"/>
      <c r="G26" s="250"/>
      <c r="H26" s="250"/>
      <c r="I26" s="250"/>
      <c r="J26" s="251"/>
      <c r="K26" s="256" t="str">
        <f>IF(入力フォーム２!B29="","",入力フォーム２!B29)</f>
        <v/>
      </c>
      <c r="L26" s="257"/>
      <c r="M26" s="257"/>
      <c r="N26" s="257"/>
      <c r="O26" s="258"/>
      <c r="P26" s="265" t="str">
        <f>入力フォーム２!B31&amp;"  "&amp;入力フォーム２!C31&amp;"  "&amp;入力フォーム２!D31&amp;"  "&amp;入力フォーム２!E31&amp;"  "&amp;入力フォーム２!F31&amp;"  "&amp;入力フォーム２!G31&amp;"  "&amp;入力フォーム２!H31</f>
        <v xml:space="preserve">            </v>
      </c>
    </row>
    <row r="27" spans="2:16" ht="18" customHeight="1" x14ac:dyDescent="0.4">
      <c r="B27" s="246"/>
      <c r="C27" s="247"/>
      <c r="D27" s="252"/>
      <c r="E27" s="252"/>
      <c r="F27" s="252"/>
      <c r="G27" s="252"/>
      <c r="H27" s="252"/>
      <c r="I27" s="252"/>
      <c r="J27" s="253"/>
      <c r="K27" s="259"/>
      <c r="L27" s="260"/>
      <c r="M27" s="260"/>
      <c r="N27" s="260"/>
      <c r="O27" s="261"/>
      <c r="P27" s="266"/>
    </row>
    <row r="28" spans="2:16" ht="18" customHeight="1" x14ac:dyDescent="0.4">
      <c r="B28" s="246"/>
      <c r="C28" s="247"/>
      <c r="D28" s="252"/>
      <c r="E28" s="252"/>
      <c r="F28" s="252"/>
      <c r="G28" s="252"/>
      <c r="H28" s="252"/>
      <c r="I28" s="252"/>
      <c r="J28" s="253"/>
      <c r="K28" s="259"/>
      <c r="L28" s="260"/>
      <c r="M28" s="260"/>
      <c r="N28" s="260"/>
      <c r="O28" s="261"/>
      <c r="P28" s="266"/>
    </row>
    <row r="29" spans="2:16" ht="18" customHeight="1" x14ac:dyDescent="0.4">
      <c r="B29" s="246"/>
      <c r="C29" s="247"/>
      <c r="D29" s="252"/>
      <c r="E29" s="252"/>
      <c r="F29" s="252"/>
      <c r="G29" s="252"/>
      <c r="H29" s="252"/>
      <c r="I29" s="252"/>
      <c r="J29" s="253"/>
      <c r="K29" s="259"/>
      <c r="L29" s="260"/>
      <c r="M29" s="260"/>
      <c r="N29" s="260"/>
      <c r="O29" s="261"/>
      <c r="P29" s="266"/>
    </row>
    <row r="30" spans="2:16" ht="18" customHeight="1" x14ac:dyDescent="0.4">
      <c r="B30" s="248"/>
      <c r="C30" s="249"/>
      <c r="D30" s="254"/>
      <c r="E30" s="254"/>
      <c r="F30" s="254"/>
      <c r="G30" s="254"/>
      <c r="H30" s="254"/>
      <c r="I30" s="254"/>
      <c r="J30" s="255"/>
      <c r="K30" s="262"/>
      <c r="L30" s="263"/>
      <c r="M30" s="263"/>
      <c r="N30" s="263"/>
      <c r="O30" s="264"/>
      <c r="P30" s="267"/>
    </row>
    <row r="31" spans="2:16" ht="8.25" customHeight="1" x14ac:dyDescent="0.4"/>
    <row r="32" spans="2:16" x14ac:dyDescent="0.4">
      <c r="B32" s="242" t="s">
        <v>17</v>
      </c>
      <c r="C32" s="242"/>
      <c r="D32" s="242"/>
      <c r="E32" s="242"/>
      <c r="F32" s="242"/>
      <c r="G32" s="242"/>
      <c r="H32" s="242"/>
      <c r="I32" s="242"/>
      <c r="J32" s="242"/>
      <c r="K32" s="242"/>
      <c r="L32" s="242"/>
      <c r="M32" s="242"/>
      <c r="N32" s="242"/>
      <c r="O32" s="242"/>
      <c r="P32" s="242"/>
    </row>
    <row r="33" spans="2:17" x14ac:dyDescent="0.4">
      <c r="B33" s="243" t="s">
        <v>18</v>
      </c>
      <c r="C33" s="243"/>
      <c r="D33" s="243"/>
      <c r="E33" s="243"/>
      <c r="F33" s="243"/>
      <c r="G33" s="243"/>
      <c r="H33" s="243"/>
      <c r="I33" s="243"/>
      <c r="J33" s="243"/>
      <c r="K33" s="243"/>
      <c r="L33" s="243"/>
      <c r="M33" s="243"/>
      <c r="N33" s="243"/>
      <c r="O33" s="243"/>
      <c r="P33" s="243"/>
      <c r="Q33" s="243"/>
    </row>
    <row r="34" spans="2:17" x14ac:dyDescent="0.4">
      <c r="B34" s="241" t="s">
        <v>19</v>
      </c>
      <c r="C34" s="241"/>
      <c r="D34" s="241"/>
      <c r="E34" s="241"/>
      <c r="F34" s="241"/>
      <c r="G34" s="241"/>
      <c r="H34" s="241"/>
      <c r="I34" s="241"/>
      <c r="J34" s="241"/>
      <c r="K34" s="241"/>
      <c r="L34" s="241"/>
      <c r="M34" s="241"/>
      <c r="N34" s="241"/>
      <c r="O34" s="241"/>
      <c r="P34" s="241"/>
      <c r="Q34" s="241"/>
    </row>
    <row r="35" spans="2:17" x14ac:dyDescent="0.4">
      <c r="B35" s="241" t="s">
        <v>20</v>
      </c>
      <c r="C35" s="241"/>
      <c r="D35" s="241"/>
      <c r="E35" s="241"/>
      <c r="F35" s="241"/>
      <c r="G35" s="241"/>
      <c r="H35" s="241"/>
      <c r="I35" s="241"/>
      <c r="J35" s="241"/>
      <c r="K35" s="241"/>
      <c r="L35" s="241"/>
      <c r="M35" s="241"/>
      <c r="N35" s="241"/>
      <c r="O35" s="241"/>
      <c r="P35" s="241"/>
      <c r="Q35" s="241"/>
    </row>
    <row r="36" spans="2:17" x14ac:dyDescent="0.4">
      <c r="B36" s="241" t="s">
        <v>21</v>
      </c>
      <c r="C36" s="241"/>
      <c r="D36" s="241"/>
      <c r="E36" s="241"/>
      <c r="F36" s="241"/>
      <c r="G36" s="241"/>
      <c r="H36" s="241"/>
      <c r="I36" s="241"/>
      <c r="J36" s="241"/>
      <c r="K36" s="241"/>
      <c r="L36" s="241"/>
      <c r="M36" s="241"/>
      <c r="N36" s="241"/>
      <c r="O36" s="241"/>
      <c r="P36" s="241"/>
      <c r="Q36" s="241"/>
    </row>
    <row r="37" spans="2:17" x14ac:dyDescent="0.4">
      <c r="B37" s="241" t="s">
        <v>22</v>
      </c>
      <c r="C37" s="241"/>
      <c r="D37" s="241"/>
      <c r="E37" s="241"/>
      <c r="F37" s="241"/>
      <c r="G37" s="241"/>
      <c r="H37" s="241"/>
      <c r="I37" s="241"/>
      <c r="J37" s="241"/>
      <c r="K37" s="241"/>
      <c r="L37" s="241"/>
      <c r="M37" s="241"/>
      <c r="N37" s="241"/>
      <c r="O37" s="241"/>
      <c r="P37" s="241"/>
      <c r="Q37" s="241"/>
    </row>
    <row r="38" spans="2:17" x14ac:dyDescent="0.4">
      <c r="B38" s="241" t="s">
        <v>23</v>
      </c>
      <c r="C38" s="241"/>
      <c r="D38" s="241"/>
      <c r="E38" s="241"/>
      <c r="F38" s="241"/>
      <c r="G38" s="241"/>
      <c r="H38" s="241"/>
      <c r="I38" s="241"/>
      <c r="J38" s="241"/>
      <c r="K38" s="241"/>
      <c r="L38" s="241"/>
      <c r="M38" s="241"/>
      <c r="N38" s="241"/>
      <c r="O38" s="241"/>
      <c r="P38" s="241"/>
      <c r="Q38" s="241"/>
    </row>
    <row r="39" spans="2:17" x14ac:dyDescent="0.4">
      <c r="B39" s="241" t="s">
        <v>24</v>
      </c>
      <c r="C39" s="241"/>
      <c r="D39" s="241"/>
      <c r="E39" s="241"/>
      <c r="F39" s="241"/>
      <c r="G39" s="241"/>
      <c r="H39" s="241"/>
      <c r="I39" s="241"/>
      <c r="J39" s="241"/>
      <c r="K39" s="241"/>
      <c r="L39" s="241"/>
      <c r="M39" s="241"/>
      <c r="N39" s="241"/>
      <c r="O39" s="241"/>
      <c r="P39" s="241"/>
      <c r="Q39" s="241"/>
    </row>
    <row r="40" spans="2:17" x14ac:dyDescent="0.4">
      <c r="B40" s="241" t="s">
        <v>25</v>
      </c>
      <c r="C40" s="241"/>
      <c r="D40" s="241"/>
      <c r="E40" s="241"/>
      <c r="F40" s="241"/>
      <c r="G40" s="241"/>
      <c r="H40" s="241"/>
      <c r="I40" s="241"/>
      <c r="J40" s="241"/>
      <c r="K40" s="241"/>
      <c r="L40" s="241"/>
      <c r="M40" s="241"/>
      <c r="N40" s="241"/>
      <c r="O40" s="241"/>
      <c r="P40" s="241"/>
      <c r="Q40" s="241"/>
    </row>
  </sheetData>
  <sheetProtection algorithmName="SHA-512" hashValue="YfLkntEp6n/GaUGf8QqvsSdmdauQtxBk6TrWm8gSwNUjaPFhZ2sDzwxbcHCVTIUV44lDzF/b7Q0iFi3q+XrObA==" saltValue="4TDRYCGu0yREF+QMz2Fcrw==" spinCount="100000" sheet="1" objects="1" scenarios="1"/>
  <mergeCells count="34">
    <mergeCell ref="N2:P2"/>
    <mergeCell ref="E3:O3"/>
    <mergeCell ref="B5:C7"/>
    <mergeCell ref="D5:E5"/>
    <mergeCell ref="F5:P5"/>
    <mergeCell ref="D6:E6"/>
    <mergeCell ref="F6:P6"/>
    <mergeCell ref="D7:E7"/>
    <mergeCell ref="F7:P7"/>
    <mergeCell ref="B13:P13"/>
    <mergeCell ref="B15:C15"/>
    <mergeCell ref="D15:J15"/>
    <mergeCell ref="K15:O15"/>
    <mergeCell ref="B16:C20"/>
    <mergeCell ref="D16:J20"/>
    <mergeCell ref="K16:O20"/>
    <mergeCell ref="P16:P20"/>
    <mergeCell ref="B21:C25"/>
    <mergeCell ref="D21:J25"/>
    <mergeCell ref="K21:O25"/>
    <mergeCell ref="P21:P25"/>
    <mergeCell ref="B26:C30"/>
    <mergeCell ref="D26:J30"/>
    <mergeCell ref="K26:O30"/>
    <mergeCell ref="P26:P30"/>
    <mergeCell ref="B38:Q38"/>
    <mergeCell ref="B39:Q39"/>
    <mergeCell ref="B40:Q40"/>
    <mergeCell ref="B32:P32"/>
    <mergeCell ref="B33:Q33"/>
    <mergeCell ref="B34:Q34"/>
    <mergeCell ref="B35:Q35"/>
    <mergeCell ref="B36:Q36"/>
    <mergeCell ref="B37:Q37"/>
  </mergeCells>
  <phoneticPr fontId="3"/>
  <pageMargins left="0.51181102362204722" right="0.51181102362204722" top="0.55118110236220474"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A272E-82A9-4D20-BA1F-198D2EC634BA}">
  <sheetPr>
    <pageSetUpPr fitToPage="1"/>
  </sheetPr>
  <dimension ref="B1:N44"/>
  <sheetViews>
    <sheetView workbookViewId="0"/>
  </sheetViews>
  <sheetFormatPr defaultRowHeight="18.75" x14ac:dyDescent="0.4"/>
  <cols>
    <col min="2" max="5" width="9" style="7"/>
    <col min="14" max="14" width="22.625" customWidth="1"/>
  </cols>
  <sheetData>
    <row r="1" spans="2:14" ht="18.75" customHeight="1" x14ac:dyDescent="0.4">
      <c r="B1" s="10" t="s">
        <v>0</v>
      </c>
      <c r="C1" s="3" t="s">
        <v>120</v>
      </c>
      <c r="D1" s="3" t="s">
        <v>121</v>
      </c>
      <c r="E1" s="3" t="s">
        <v>122</v>
      </c>
      <c r="F1" s="1" t="s">
        <v>2</v>
      </c>
      <c r="J1" s="3" t="s">
        <v>120</v>
      </c>
      <c r="K1" s="3" t="s">
        <v>121</v>
      </c>
      <c r="L1" s="3" t="s">
        <v>122</v>
      </c>
      <c r="M1" s="2" t="s">
        <v>2</v>
      </c>
      <c r="N1" s="2" t="s">
        <v>4</v>
      </c>
    </row>
    <row r="2" spans="2:14" x14ac:dyDescent="0.4">
      <c r="B2" s="3">
        <v>1</v>
      </c>
      <c r="C2" s="4"/>
      <c r="D2" s="4" t="s">
        <v>5</v>
      </c>
      <c r="E2" s="4" t="s">
        <v>5</v>
      </c>
      <c r="F2" s="1">
        <v>6</v>
      </c>
      <c r="J2" s="5" t="s">
        <v>5</v>
      </c>
      <c r="K2" s="1"/>
      <c r="L2" s="1"/>
      <c r="M2" s="2">
        <v>1</v>
      </c>
      <c r="N2" s="1" t="s">
        <v>3</v>
      </c>
    </row>
    <row r="3" spans="2:14" x14ac:dyDescent="0.4">
      <c r="B3" s="3">
        <v>2</v>
      </c>
      <c r="C3" s="4"/>
      <c r="D3" s="4" t="s">
        <v>5</v>
      </c>
      <c r="E3" s="4" t="s">
        <v>5</v>
      </c>
      <c r="F3" s="1">
        <v>6</v>
      </c>
      <c r="J3" s="1"/>
      <c r="K3" s="5" t="s">
        <v>5</v>
      </c>
      <c r="L3" s="1"/>
      <c r="M3" s="2">
        <v>2</v>
      </c>
      <c r="N3" s="1" t="s">
        <v>123</v>
      </c>
    </row>
    <row r="4" spans="2:14" x14ac:dyDescent="0.4">
      <c r="B4" s="3">
        <v>3</v>
      </c>
      <c r="C4" s="4"/>
      <c r="D4" s="4"/>
      <c r="E4" s="4" t="s">
        <v>5</v>
      </c>
      <c r="F4" s="1">
        <v>3</v>
      </c>
      <c r="J4" s="1"/>
      <c r="K4" s="1"/>
      <c r="L4" s="5" t="s">
        <v>5</v>
      </c>
      <c r="M4" s="2">
        <v>3</v>
      </c>
      <c r="N4" s="1" t="s">
        <v>1</v>
      </c>
    </row>
    <row r="5" spans="2:14" x14ac:dyDescent="0.4">
      <c r="B5" s="3">
        <v>4</v>
      </c>
      <c r="C5" s="4"/>
      <c r="D5" s="4" t="s">
        <v>5</v>
      </c>
      <c r="E5" s="4" t="s">
        <v>5</v>
      </c>
      <c r="F5" s="1">
        <v>6</v>
      </c>
      <c r="J5" s="5" t="s">
        <v>5</v>
      </c>
      <c r="K5" s="5" t="s">
        <v>5</v>
      </c>
      <c r="L5" s="1"/>
      <c r="M5" s="2">
        <v>4</v>
      </c>
      <c r="N5" s="6" t="s">
        <v>127</v>
      </c>
    </row>
    <row r="6" spans="2:14" x14ac:dyDescent="0.4">
      <c r="B6" s="3">
        <v>5</v>
      </c>
      <c r="C6" s="4"/>
      <c r="D6" s="4" t="s">
        <v>5</v>
      </c>
      <c r="E6" s="4" t="s">
        <v>5</v>
      </c>
      <c r="F6" s="1">
        <v>6</v>
      </c>
      <c r="J6" s="5" t="s">
        <v>5</v>
      </c>
      <c r="K6" s="1"/>
      <c r="L6" s="5" t="s">
        <v>5</v>
      </c>
      <c r="M6" s="2">
        <v>5</v>
      </c>
      <c r="N6" s="6" t="s">
        <v>126</v>
      </c>
    </row>
    <row r="7" spans="2:14" x14ac:dyDescent="0.4">
      <c r="B7" s="3">
        <v>6</v>
      </c>
      <c r="C7" s="4"/>
      <c r="D7" s="4" t="s">
        <v>5</v>
      </c>
      <c r="E7" s="4"/>
      <c r="F7" s="1">
        <v>2</v>
      </c>
      <c r="J7" s="1"/>
      <c r="K7" s="5" t="s">
        <v>5</v>
      </c>
      <c r="L7" s="5" t="s">
        <v>5</v>
      </c>
      <c r="M7" s="2">
        <v>6</v>
      </c>
      <c r="N7" s="6" t="s">
        <v>124</v>
      </c>
    </row>
    <row r="8" spans="2:14" x14ac:dyDescent="0.4">
      <c r="B8" s="3">
        <v>7</v>
      </c>
      <c r="C8" s="4"/>
      <c r="D8" s="4" t="s">
        <v>5</v>
      </c>
      <c r="E8" s="4" t="s">
        <v>5</v>
      </c>
      <c r="F8" s="1">
        <v>6</v>
      </c>
      <c r="J8" s="5" t="s">
        <v>5</v>
      </c>
      <c r="K8" s="5" t="s">
        <v>5</v>
      </c>
      <c r="L8" s="5" t="s">
        <v>5</v>
      </c>
      <c r="M8" s="2">
        <v>7</v>
      </c>
      <c r="N8" s="6" t="s">
        <v>125</v>
      </c>
    </row>
    <row r="9" spans="2:14" x14ac:dyDescent="0.4">
      <c r="B9" s="3">
        <v>8</v>
      </c>
      <c r="C9" s="4"/>
      <c r="D9" s="4" t="s">
        <v>5</v>
      </c>
      <c r="E9" s="4" t="s">
        <v>5</v>
      </c>
      <c r="F9" s="1">
        <v>6</v>
      </c>
    </row>
    <row r="10" spans="2:14" x14ac:dyDescent="0.4">
      <c r="B10" s="3">
        <v>9</v>
      </c>
      <c r="C10" s="4"/>
      <c r="D10" s="4" t="s">
        <v>5</v>
      </c>
      <c r="E10" s="4" t="s">
        <v>5</v>
      </c>
      <c r="F10" s="1">
        <v>6</v>
      </c>
    </row>
    <row r="11" spans="2:14" x14ac:dyDescent="0.4">
      <c r="B11" s="3">
        <v>10</v>
      </c>
      <c r="C11" s="4"/>
      <c r="D11" s="4" t="s">
        <v>5</v>
      </c>
      <c r="E11" s="4" t="s">
        <v>5</v>
      </c>
      <c r="F11" s="1">
        <v>6</v>
      </c>
    </row>
    <row r="12" spans="2:14" x14ac:dyDescent="0.4">
      <c r="B12" s="3">
        <v>11</v>
      </c>
      <c r="C12" s="4" t="s">
        <v>5</v>
      </c>
      <c r="D12" s="4"/>
      <c r="E12" s="4" t="s">
        <v>5</v>
      </c>
      <c r="F12" s="1">
        <v>5</v>
      </c>
    </row>
    <row r="13" spans="2:14" x14ac:dyDescent="0.4">
      <c r="B13" s="3">
        <v>12</v>
      </c>
      <c r="C13" s="4" t="s">
        <v>5</v>
      </c>
      <c r="D13" s="4"/>
      <c r="E13" s="4"/>
      <c r="F13" s="1">
        <v>1</v>
      </c>
    </row>
    <row r="14" spans="2:14" x14ac:dyDescent="0.4">
      <c r="B14" s="3">
        <v>13</v>
      </c>
      <c r="C14" s="4" t="s">
        <v>5</v>
      </c>
      <c r="D14" s="4"/>
      <c r="E14" s="4" t="s">
        <v>5</v>
      </c>
      <c r="F14" s="1">
        <v>5</v>
      </c>
    </row>
    <row r="15" spans="2:14" x14ac:dyDescent="0.4">
      <c r="B15" s="3">
        <v>14</v>
      </c>
      <c r="C15" s="4" t="s">
        <v>5</v>
      </c>
      <c r="D15" s="4" t="s">
        <v>5</v>
      </c>
      <c r="E15" s="4" t="s">
        <v>5</v>
      </c>
      <c r="F15" s="1">
        <v>7</v>
      </c>
    </row>
    <row r="16" spans="2:14" x14ac:dyDescent="0.4">
      <c r="B16" s="3">
        <v>15</v>
      </c>
      <c r="C16" s="4" t="s">
        <v>5</v>
      </c>
      <c r="D16" s="4"/>
      <c r="E16" s="4"/>
      <c r="F16" s="1">
        <v>1</v>
      </c>
    </row>
    <row r="17" spans="2:6" x14ac:dyDescent="0.4">
      <c r="B17" s="3">
        <v>16</v>
      </c>
      <c r="C17" s="4" t="s">
        <v>5</v>
      </c>
      <c r="D17" s="4"/>
      <c r="E17" s="4"/>
      <c r="F17" s="1">
        <v>1</v>
      </c>
    </row>
    <row r="18" spans="2:6" x14ac:dyDescent="0.4">
      <c r="B18" s="3">
        <v>17</v>
      </c>
      <c r="C18" s="4" t="s">
        <v>5</v>
      </c>
      <c r="D18" s="4" t="s">
        <v>5</v>
      </c>
      <c r="E18" s="4" t="s">
        <v>5</v>
      </c>
      <c r="F18" s="1">
        <v>7</v>
      </c>
    </row>
    <row r="19" spans="2:6" x14ac:dyDescent="0.4">
      <c r="B19" s="3">
        <v>18</v>
      </c>
      <c r="C19" s="4"/>
      <c r="D19" s="4"/>
      <c r="E19" s="4" t="s">
        <v>5</v>
      </c>
      <c r="F19" s="1">
        <v>3</v>
      </c>
    </row>
    <row r="20" spans="2:6" x14ac:dyDescent="0.4">
      <c r="B20" s="3">
        <v>19</v>
      </c>
      <c r="C20" s="4" t="s">
        <v>5</v>
      </c>
      <c r="D20" s="4"/>
      <c r="E20" s="4"/>
      <c r="F20" s="1">
        <v>1</v>
      </c>
    </row>
    <row r="21" spans="2:6" x14ac:dyDescent="0.4">
      <c r="B21" s="3">
        <v>20</v>
      </c>
      <c r="C21" s="4" t="s">
        <v>5</v>
      </c>
      <c r="D21" s="4"/>
      <c r="E21" s="4" t="s">
        <v>5</v>
      </c>
      <c r="F21" s="1">
        <v>5</v>
      </c>
    </row>
    <row r="22" spans="2:6" x14ac:dyDescent="0.4">
      <c r="B22" s="3">
        <v>21</v>
      </c>
      <c r="C22" s="4" t="s">
        <v>5</v>
      </c>
      <c r="D22" s="4"/>
      <c r="E22" s="4" t="s">
        <v>5</v>
      </c>
      <c r="F22" s="1">
        <v>5</v>
      </c>
    </row>
    <row r="23" spans="2:6" x14ac:dyDescent="0.4">
      <c r="B23" s="3">
        <v>22</v>
      </c>
      <c r="C23" s="4"/>
      <c r="D23" s="4" t="s">
        <v>5</v>
      </c>
      <c r="E23" s="4"/>
      <c r="F23" s="1">
        <v>2</v>
      </c>
    </row>
    <row r="24" spans="2:6" x14ac:dyDescent="0.4">
      <c r="B24" s="3">
        <v>23</v>
      </c>
      <c r="C24" s="4"/>
      <c r="D24" s="4" t="s">
        <v>5</v>
      </c>
      <c r="E24" s="4"/>
      <c r="F24" s="1">
        <v>2</v>
      </c>
    </row>
    <row r="25" spans="2:6" x14ac:dyDescent="0.4">
      <c r="B25" s="3">
        <v>24</v>
      </c>
      <c r="C25" s="4"/>
      <c r="D25" s="4"/>
      <c r="E25" s="4" t="s">
        <v>5</v>
      </c>
      <c r="F25" s="1">
        <v>3</v>
      </c>
    </row>
    <row r="26" spans="2:6" x14ac:dyDescent="0.4">
      <c r="B26" s="3">
        <v>25</v>
      </c>
      <c r="C26" s="4"/>
      <c r="D26" s="4" t="s">
        <v>5</v>
      </c>
      <c r="E26" s="4"/>
      <c r="F26" s="1">
        <v>2</v>
      </c>
    </row>
    <row r="27" spans="2:6" x14ac:dyDescent="0.4">
      <c r="B27" s="3">
        <v>26</v>
      </c>
      <c r="C27" s="4"/>
      <c r="D27" s="4" t="s">
        <v>5</v>
      </c>
      <c r="E27" s="4"/>
      <c r="F27" s="1">
        <v>2</v>
      </c>
    </row>
    <row r="28" spans="2:6" x14ac:dyDescent="0.4">
      <c r="B28" s="3">
        <v>27</v>
      </c>
      <c r="C28" s="4" t="s">
        <v>5</v>
      </c>
      <c r="D28" s="4" t="s">
        <v>5</v>
      </c>
      <c r="E28" s="4" t="s">
        <v>5</v>
      </c>
      <c r="F28" s="1">
        <v>7</v>
      </c>
    </row>
    <row r="29" spans="2:6" x14ac:dyDescent="0.4">
      <c r="B29" s="3">
        <v>28</v>
      </c>
      <c r="C29" s="5"/>
      <c r="D29" s="5" t="s">
        <v>5</v>
      </c>
      <c r="E29" s="5" t="s">
        <v>5</v>
      </c>
      <c r="F29" s="1">
        <v>6</v>
      </c>
    </row>
    <row r="30" spans="2:6" x14ac:dyDescent="0.4">
      <c r="B30" s="3">
        <v>29</v>
      </c>
      <c r="C30" s="4"/>
      <c r="D30" s="4"/>
      <c r="E30" s="4" t="s">
        <v>5</v>
      </c>
      <c r="F30" s="1">
        <v>3</v>
      </c>
    </row>
    <row r="31" spans="2:6" x14ac:dyDescent="0.4">
      <c r="B31" s="3">
        <v>30</v>
      </c>
      <c r="C31" s="4" t="s">
        <v>5</v>
      </c>
      <c r="D31" s="4"/>
      <c r="E31" s="4" t="s">
        <v>5</v>
      </c>
      <c r="F31" s="1">
        <v>5</v>
      </c>
    </row>
    <row r="32" spans="2:6" x14ac:dyDescent="0.4">
      <c r="B32" s="3">
        <v>31</v>
      </c>
      <c r="C32" s="4" t="s">
        <v>5</v>
      </c>
      <c r="D32" s="4" t="s">
        <v>5</v>
      </c>
      <c r="E32" s="4" t="s">
        <v>5</v>
      </c>
      <c r="F32" s="1">
        <v>7</v>
      </c>
    </row>
    <row r="33" spans="2:6" x14ac:dyDescent="0.4">
      <c r="B33" s="3">
        <v>32</v>
      </c>
      <c r="C33" s="4" t="s">
        <v>5</v>
      </c>
      <c r="D33" s="4" t="s">
        <v>5</v>
      </c>
      <c r="E33" s="4" t="s">
        <v>5</v>
      </c>
      <c r="F33" s="1">
        <v>7</v>
      </c>
    </row>
    <row r="34" spans="2:6" x14ac:dyDescent="0.4">
      <c r="B34" s="3">
        <v>33</v>
      </c>
      <c r="C34" s="4" t="s">
        <v>5</v>
      </c>
      <c r="D34" s="4" t="s">
        <v>5</v>
      </c>
      <c r="E34" s="4" t="s">
        <v>5</v>
      </c>
      <c r="F34" s="1">
        <v>7</v>
      </c>
    </row>
    <row r="35" spans="2:6" x14ac:dyDescent="0.4">
      <c r="B35" s="3">
        <v>34</v>
      </c>
      <c r="C35" s="4" t="s">
        <v>5</v>
      </c>
      <c r="D35" s="4"/>
      <c r="E35" s="4" t="s">
        <v>5</v>
      </c>
      <c r="F35" s="1">
        <v>5</v>
      </c>
    </row>
    <row r="36" spans="2:6" x14ac:dyDescent="0.4">
      <c r="B36" s="3">
        <v>35</v>
      </c>
      <c r="C36" s="4"/>
      <c r="D36" s="4" t="s">
        <v>5</v>
      </c>
      <c r="E36" s="4"/>
      <c r="F36" s="1">
        <v>2</v>
      </c>
    </row>
    <row r="37" spans="2:6" x14ac:dyDescent="0.4">
      <c r="B37" s="3">
        <v>36</v>
      </c>
      <c r="C37" s="4"/>
      <c r="D37" s="4"/>
      <c r="E37" s="4" t="s">
        <v>5</v>
      </c>
      <c r="F37" s="1">
        <v>3</v>
      </c>
    </row>
    <row r="38" spans="2:6" x14ac:dyDescent="0.4">
      <c r="B38" s="3">
        <v>37</v>
      </c>
      <c r="C38" s="4"/>
      <c r="D38" s="4" t="s">
        <v>5</v>
      </c>
      <c r="E38" s="4"/>
      <c r="F38" s="1">
        <v>2</v>
      </c>
    </row>
    <row r="39" spans="2:6" x14ac:dyDescent="0.4">
      <c r="B39" s="3">
        <v>38</v>
      </c>
      <c r="C39" s="4"/>
      <c r="D39" s="4" t="s">
        <v>5</v>
      </c>
      <c r="E39" s="4"/>
      <c r="F39" s="1">
        <v>2</v>
      </c>
    </row>
    <row r="40" spans="2:6" x14ac:dyDescent="0.4">
      <c r="B40" s="3">
        <v>39</v>
      </c>
      <c r="C40" s="4"/>
      <c r="D40" s="4" t="s">
        <v>5</v>
      </c>
      <c r="E40" s="4"/>
      <c r="F40" s="1">
        <v>2</v>
      </c>
    </row>
    <row r="41" spans="2:6" x14ac:dyDescent="0.4">
      <c r="B41" s="3">
        <v>40</v>
      </c>
      <c r="C41" s="4"/>
      <c r="D41" s="4" t="s">
        <v>5</v>
      </c>
      <c r="E41" s="4"/>
      <c r="F41" s="1">
        <v>2</v>
      </c>
    </row>
    <row r="42" spans="2:6" x14ac:dyDescent="0.4">
      <c r="B42" s="3">
        <v>41</v>
      </c>
      <c r="C42" s="4"/>
      <c r="D42" s="4" t="s">
        <v>5</v>
      </c>
      <c r="E42" s="4" t="s">
        <v>5</v>
      </c>
      <c r="F42" s="1">
        <v>6</v>
      </c>
    </row>
    <row r="43" spans="2:6" x14ac:dyDescent="0.4">
      <c r="B43" s="3">
        <v>42</v>
      </c>
      <c r="C43" s="4" t="s">
        <v>5</v>
      </c>
      <c r="D43" s="4" t="s">
        <v>5</v>
      </c>
      <c r="E43" s="4" t="s">
        <v>5</v>
      </c>
      <c r="F43" s="1">
        <v>7</v>
      </c>
    </row>
    <row r="44" spans="2:6" x14ac:dyDescent="0.4">
      <c r="B44" s="3">
        <v>43</v>
      </c>
      <c r="C44" s="4"/>
      <c r="D44" s="4"/>
      <c r="E44" s="4" t="s">
        <v>5</v>
      </c>
      <c r="F44" s="1">
        <v>3</v>
      </c>
    </row>
  </sheetData>
  <sheetProtection algorithmName="SHA-512" hashValue="f6oWCmUbMtC6SOl6ZZyX7XePV8M1BaCthPvLNppfI+AxsO5pC+6xXeMsVTiItTuixwQUAJV/hAm9pTW3k6GRjQ==" saltValue="F4+BVVmFgaNybK5+bBIn8w==" spinCount="100000" sheet="1" objects="1" scenarios="1"/>
  <autoFilter ref="B1:F44" xr:uid="{AB8A272E-82A9-4D20-BA1F-198D2EC634BA}"/>
  <phoneticPr fontId="3"/>
  <conditionalFormatting sqref="C1:C44">
    <cfRule type="expression" dxfId="12" priority="7">
      <formula>C1&lt;&gt;""</formula>
    </cfRule>
  </conditionalFormatting>
  <conditionalFormatting sqref="D1:D44">
    <cfRule type="expression" dxfId="11" priority="19">
      <formula>D1&lt;&gt;""</formula>
    </cfRule>
  </conditionalFormatting>
  <conditionalFormatting sqref="E1:E44">
    <cfRule type="expression" dxfId="10" priority="18">
      <formula>E1&lt;&gt;""</formula>
    </cfRule>
  </conditionalFormatting>
  <conditionalFormatting sqref="J1:J2">
    <cfRule type="expression" dxfId="9" priority="4">
      <formula>J1&lt;&gt;""</formula>
    </cfRule>
  </conditionalFormatting>
  <conditionalFormatting sqref="J5:J6">
    <cfRule type="expression" dxfId="8" priority="12">
      <formula>J5&lt;&gt;""</formula>
    </cfRule>
  </conditionalFormatting>
  <conditionalFormatting sqref="J8">
    <cfRule type="expression" dxfId="7" priority="8">
      <formula>J8&lt;&gt;""</formula>
    </cfRule>
  </conditionalFormatting>
  <conditionalFormatting sqref="K1">
    <cfRule type="expression" dxfId="6" priority="6">
      <formula>K1&lt;&gt;""</formula>
    </cfRule>
  </conditionalFormatting>
  <conditionalFormatting sqref="K3">
    <cfRule type="expression" dxfId="5" priority="14">
      <formula>K3&lt;&gt;""</formula>
    </cfRule>
  </conditionalFormatting>
  <conditionalFormatting sqref="K5">
    <cfRule type="expression" dxfId="4" priority="11">
      <formula>K5&lt;&gt;""</formula>
    </cfRule>
  </conditionalFormatting>
  <conditionalFormatting sqref="K7:K8">
    <cfRule type="expression" dxfId="3" priority="9">
      <formula>K7&lt;&gt;""</formula>
    </cfRule>
  </conditionalFormatting>
  <conditionalFormatting sqref="L1">
    <cfRule type="expression" dxfId="2" priority="5">
      <formula>L1&lt;&gt;""</formula>
    </cfRule>
  </conditionalFormatting>
  <conditionalFormatting sqref="L4">
    <cfRule type="expression" dxfId="1" priority="13">
      <formula>L4&lt;&gt;""</formula>
    </cfRule>
  </conditionalFormatting>
  <conditionalFormatting sqref="L6:L8">
    <cfRule type="expression" dxfId="0" priority="10">
      <formula>L6&lt;&gt;""</formula>
    </cfRule>
  </conditionalFormatting>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入力フォーム１</vt:lpstr>
      <vt:lpstr>入力フォーム２</vt:lpstr>
      <vt:lpstr>入力フォーム3（様式３）</vt:lpstr>
      <vt:lpstr>（様式１）</vt:lpstr>
      <vt:lpstr>（様式２）</vt:lpstr>
      <vt:lpstr>Sheet1</vt:lpstr>
      <vt:lpstr>入力フォーム１!Print_Area</vt:lpstr>
      <vt:lpstr>入力フォーム２!Print_Area</vt:lpstr>
      <vt:lpstr>'入力フォーム3（様式３）'!Print_Area</vt:lpstr>
      <vt:lpstr>'入力フォーム3（様式３）'!Print_Titles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嶋津 智章</dc:creator>
  <cp:lastModifiedBy>鈴木 摩耶</cp:lastModifiedBy>
  <cp:lastPrinted>2023-06-12T06:15:01Z</cp:lastPrinted>
  <dcterms:created xsi:type="dcterms:W3CDTF">2023-04-20T00:50:56Z</dcterms:created>
  <dcterms:modified xsi:type="dcterms:W3CDTF">2023-09-01T02:25:27Z</dcterms:modified>
</cp:coreProperties>
</file>